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ONGVIEC\CONGVIEC2025\CKNS\TINH\DUTOANTRINH\"/>
    </mc:Choice>
  </mc:AlternateContent>
  <bookViews>
    <workbookView xWindow="0" yWindow="0" windowWidth="23040" windowHeight="9195"/>
  </bookViews>
  <sheets>
    <sheet name="49-CKNS" sheetId="1" r:id="rId1"/>
  </sheets>
  <externalReferences>
    <externalReference r:id="rId2"/>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E9" i="1"/>
  <c r="E8" i="1" s="1"/>
  <c r="C10" i="1"/>
  <c r="D10" i="1"/>
  <c r="E10" i="1"/>
  <c r="D16" i="1"/>
  <c r="C16" i="1" s="1"/>
  <c r="E16" i="1"/>
  <c r="D17" i="1"/>
  <c r="C17" i="1" s="1"/>
  <c r="C20" i="1"/>
  <c r="D20" i="1"/>
  <c r="E20" i="1"/>
  <c r="D22" i="1"/>
  <c r="C22" i="1" s="1"/>
  <c r="E22" i="1"/>
  <c r="D23" i="1"/>
  <c r="C23" i="1" s="1"/>
  <c r="C24" i="1"/>
  <c r="D24" i="1"/>
  <c r="C25" i="1"/>
  <c r="D26" i="1"/>
  <c r="C26" i="1" s="1"/>
  <c r="E26" i="1"/>
  <c r="D27" i="1"/>
  <c r="C27" i="1" s="1"/>
  <c r="D29" i="1"/>
  <c r="D28" i="1" s="1"/>
  <c r="C28" i="1" s="1"/>
  <c r="D30" i="1"/>
  <c r="C30" i="1" s="1"/>
  <c r="C9" i="1" l="1"/>
  <c r="C8" i="1" s="1"/>
  <c r="D9" i="1"/>
  <c r="D8" i="1" s="1"/>
</calcChain>
</file>

<file path=xl/sharedStrings.xml><?xml version="1.0" encoding="utf-8"?>
<sst xmlns="http://schemas.openxmlformats.org/spreadsheetml/2006/main" count="50" uniqueCount="43">
  <si>
    <t>CHI CHUYỂN NGUỒN SANG NĂM SAU</t>
  </si>
  <si>
    <t>C</t>
  </si>
  <si>
    <t>Chi các chương trình mục tiêu, nhiệm vụ</t>
  </si>
  <si>
    <t>II</t>
  </si>
  <si>
    <t>Chi các chương trình mục tiêu quốc gia</t>
  </si>
  <si>
    <t>I</t>
  </si>
  <si>
    <t>CHI CÁC CHƯƠNG TRÌNH MỤC TIÊU</t>
  </si>
  <si>
    <t>B</t>
  </si>
  <si>
    <t>Chi tạo nguồn, điều chỉnh tiền lương, viện trợ</t>
  </si>
  <si>
    <t>VI</t>
  </si>
  <si>
    <t>Dự phòng ngân sách</t>
  </si>
  <si>
    <t>V</t>
  </si>
  <si>
    <t>Chi bổ sung quỹ dự trữ tài chính</t>
  </si>
  <si>
    <t>IV</t>
  </si>
  <si>
    <t>Chi trả nợ lãi các khoản do chính quyền địa phương vay</t>
  </si>
  <si>
    <t>III</t>
  </si>
  <si>
    <t>Chi khoa học và công nghệ</t>
  </si>
  <si>
    <t>Chi giáo dục - đào tạo và dạy nghề</t>
  </si>
  <si>
    <t>Trong đó:</t>
  </si>
  <si>
    <t>Chi thường xuyên</t>
  </si>
  <si>
    <t>Chi đầu tư phát triển khác</t>
  </si>
  <si>
    <t>Chi đầu tư và hỗ trợ vốn cho các doanh nghiệp cung cấp sản phẩm, dịch vụ công ích do Nhà nước đặt hàng, các tổ chức kinh tế, các tổ chức tài chính của địa phương theo quy định của pháp luật</t>
  </si>
  <si>
    <t>Chi đầu tư từ nguồn thu xổ số kiến thiết</t>
  </si>
  <si>
    <t>-</t>
  </si>
  <si>
    <t>Chi đầu tư từ nguồn thu tiền sử dụng đất</t>
  </si>
  <si>
    <t>Trong đó chia theo nguồn vốn:</t>
  </si>
  <si>
    <t>Trong đó chia theo lĩnh vực:</t>
  </si>
  <si>
    <t>Chi đầu tư cho các dự án</t>
  </si>
  <si>
    <t>Chi đầu tư phát triển</t>
  </si>
  <si>
    <t>CHI CÂN ĐỐI NGÂN SÁCH ĐỊA PHƯƠNG</t>
  </si>
  <si>
    <t>A</t>
  </si>
  <si>
    <t>TỔNG CHI NGÂN SÁCH ĐỊA PHƯƠNG</t>
  </si>
  <si>
    <t>NGÂN SÁCH HUYỆN</t>
  </si>
  <si>
    <t>NGÂN SÁCH 
CẤP TỈNH</t>
  </si>
  <si>
    <t>CHIA RA</t>
  </si>
  <si>
    <t>NSĐP</t>
  </si>
  <si>
    <t>NỘI DUNG</t>
  </si>
  <si>
    <t>STT</t>
  </si>
  <si>
    <t>Đơn vị: Triệu đồng</t>
  </si>
  <si>
    <t>(Dự toán đã được Hội đồng nhân dân quyết định)</t>
  </si>
  <si>
    <t>DỰ TOÁN CHI NGÂN SÁCH ĐỊA PHƯƠNG, CHI NGÂN SÁCH CẤP TỈNH 
VÀ CHI NGÂN SÁCH HUYỆN THEO CƠ CẤU CHI NĂM  2025</t>
  </si>
  <si>
    <t>UBND TỈNH QUẢNG BÌNH</t>
  </si>
  <si>
    <t>Biểu số 36/CK-NSNN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</si>
</sst>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font>
      <sz val="11"/>
      <color theme="1"/>
      <name val="Calibri"/>
      <family val="2"/>
      <scheme val="minor"/>
    </font>
    <font>
      <sz val="12"/>
      <name val="Times New Roman"/>
      <family val="1"/>
    </font>
    <font>
      <sz val="14"/>
      <name val="Times New Roman"/>
      <family val="1"/>
    </font>
    <font>
      <i/>
      <sz val="12"/>
      <name val="Times New Roman"/>
      <family val="1"/>
    </font>
    <font>
      <b/>
      <sz val="12"/>
      <name val="Times New Roman"/>
      <family val="1"/>
    </font>
    <font>
      <b/>
      <sz val="12"/>
      <name val="Times New Roman h"/>
    </font>
    <font>
      <b/>
      <sz val="12"/>
      <name val="Times New Roman"/>
      <family val="1"/>
      <charset val="163"/>
    </font>
    <font>
      <i/>
      <sz val="12"/>
      <name val="Times New Roman"/>
      <family val="1"/>
      <charset val="163"/>
    </font>
    <font>
      <sz val="12"/>
      <name val="Times New Roman"/>
      <family val="1"/>
      <charset val="163"/>
    </font>
    <font>
      <i/>
      <sz val="14"/>
      <name val="Times New Roman"/>
      <family val="1"/>
    </font>
    <font>
      <sz val="13"/>
      <name val="Times New Roman"/>
      <family val="1"/>
    </font>
    <font>
      <i/>
      <sz val="11"/>
      <name val="Times New Roman"/>
      <family val="1"/>
    </font>
    <font>
      <sz val="16"/>
      <name val="Times New Roman"/>
      <family val="1"/>
    </font>
    <font>
      <b/>
      <sz val="14"/>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9">
    <xf numFmtId="0" fontId="0" fillId="0" borderId="0" xfId="0"/>
    <xf numFmtId="0" fontId="1" fillId="0" borderId="0" xfId="0" applyFont="1"/>
    <xf numFmtId="0" fontId="2" fillId="0" borderId="0" xfId="0" applyFont="1"/>
    <xf numFmtId="3" fontId="3" fillId="0" borderId="1" xfId="0" applyNumberFormat="1" applyFont="1" applyBorder="1"/>
    <xf numFmtId="0" fontId="1" fillId="0" borderId="1" xfId="0" applyFont="1" applyBorder="1"/>
    <xf numFmtId="0" fontId="4" fillId="0" borderId="1" xfId="0" applyFont="1" applyBorder="1"/>
    <xf numFmtId="0" fontId="4" fillId="0" borderId="1" xfId="0" applyFont="1" applyBorder="1" applyAlignment="1">
      <alignment horizontal="center"/>
    </xf>
    <xf numFmtId="3" fontId="1" fillId="0" borderId="2" xfId="0" applyNumberFormat="1" applyFont="1" applyBorder="1"/>
    <xf numFmtId="3" fontId="4" fillId="0" borderId="2" xfId="0" applyNumberFormat="1" applyFont="1" applyBorder="1"/>
    <xf numFmtId="0" fontId="4" fillId="0" borderId="2" xfId="0" applyFont="1" applyBorder="1"/>
    <xf numFmtId="0" fontId="4" fillId="0" borderId="2" xfId="0" applyFont="1" applyBorder="1" applyAlignment="1">
      <alignment horizontal="center"/>
    </xf>
    <xf numFmtId="0" fontId="5" fillId="0" borderId="2" xfId="0" applyFont="1" applyBorder="1"/>
    <xf numFmtId="0" fontId="6" fillId="0" borderId="2" xfId="0" applyFont="1" applyBorder="1"/>
    <xf numFmtId="0" fontId="4" fillId="0" borderId="2" xfId="0" applyFont="1" applyBorder="1" applyAlignment="1">
      <alignment wrapText="1"/>
    </xf>
    <xf numFmtId="0" fontId="6" fillId="0" borderId="2" xfId="0" applyFont="1" applyBorder="1" applyAlignment="1">
      <alignment horizontal="center" vertical="center"/>
    </xf>
    <xf numFmtId="3" fontId="3" fillId="0" borderId="2" xfId="0" applyNumberFormat="1" applyFont="1" applyBorder="1"/>
    <xf numFmtId="0" fontId="7" fillId="0" borderId="2" xfId="0" applyFont="1" applyBorder="1"/>
    <xf numFmtId="0" fontId="7" fillId="0" borderId="2" xfId="0" applyFont="1" applyBorder="1" applyAlignment="1">
      <alignment horizontal="center"/>
    </xf>
    <xf numFmtId="0" fontId="8" fillId="0" borderId="2" xfId="0" applyFont="1" applyBorder="1"/>
    <xf numFmtId="0" fontId="9" fillId="0" borderId="0" xfId="0" applyFont="1"/>
    <xf numFmtId="0" fontId="1" fillId="0" borderId="2" xfId="0" applyFont="1" applyBorder="1"/>
    <xf numFmtId="0" fontId="1" fillId="0" borderId="2" xfId="0" applyFont="1" applyBorder="1" applyAlignment="1">
      <alignment horizontal="center"/>
    </xf>
    <xf numFmtId="0" fontId="1" fillId="0" borderId="2" xfId="0" applyFont="1" applyBorder="1" applyAlignment="1">
      <alignment horizontal="left" vertical="center" wrapText="1"/>
    </xf>
    <xf numFmtId="0" fontId="1" fillId="0" borderId="2" xfId="0" applyFont="1" applyBorder="1" applyAlignment="1">
      <alignment horizontal="center" vertical="center"/>
    </xf>
    <xf numFmtId="0" fontId="3" fillId="0" borderId="2" xfId="0" applyFont="1" applyBorder="1"/>
    <xf numFmtId="0" fontId="3" fillId="0" borderId="2" xfId="0" quotePrefix="1" applyFont="1" applyBorder="1" applyAlignment="1">
      <alignment horizontal="center"/>
    </xf>
    <xf numFmtId="0" fontId="3" fillId="0" borderId="2" xfId="0" applyFont="1" applyBorder="1" applyAlignment="1">
      <alignment horizontal="center"/>
    </xf>
    <xf numFmtId="3" fontId="4" fillId="0" borderId="3" xfId="0" applyNumberFormat="1" applyFont="1" applyBorder="1"/>
    <xf numFmtId="0" fontId="4" fillId="0" borderId="3" xfId="0" applyFont="1" applyBorder="1"/>
    <xf numFmtId="0" fontId="4" fillId="0" borderId="3" xfId="0" applyFont="1" applyBorder="1" applyAlignment="1">
      <alignment horizontal="center"/>
    </xf>
    <xf numFmtId="0" fontId="10" fillId="0" borderId="0" xfId="0" applyFont="1"/>
    <xf numFmtId="0" fontId="4" fillId="0" borderId="4" xfId="0" applyFont="1" applyBorder="1" applyAlignment="1">
      <alignment horizontal="center" vertical="center" wrapText="1"/>
    </xf>
    <xf numFmtId="0" fontId="11" fillId="0" borderId="0" xfId="0" applyFont="1" applyAlignment="1">
      <alignment horizontal="right"/>
    </xf>
    <xf numFmtId="0" fontId="9" fillId="0" borderId="0" xfId="0" applyFont="1" applyAlignment="1">
      <alignment horizontal="left"/>
    </xf>
    <xf numFmtId="0" fontId="3" fillId="0" borderId="0" xfId="0" applyFont="1" applyAlignment="1">
      <alignment vertical="center" wrapText="1"/>
    </xf>
    <xf numFmtId="0" fontId="12" fillId="0" borderId="0" xfId="0" applyFont="1" applyAlignment="1">
      <alignment horizontal="centerContinuous"/>
    </xf>
    <xf numFmtId="0" fontId="13" fillId="0" borderId="0" xfId="0" applyFont="1" applyAlignment="1">
      <alignment horizontal="centerContinuous" wrapText="1"/>
    </xf>
    <xf numFmtId="0" fontId="4" fillId="0" borderId="0" xfId="0" applyFont="1" applyAlignment="1">
      <alignment horizontal="centerContinuous" wrapText="1"/>
    </xf>
    <xf numFmtId="0" fontId="4" fillId="0" borderId="0" xfId="0" applyFont="1"/>
    <xf numFmtId="0" fontId="4" fillId="0" borderId="0" xfId="0" applyFont="1" applyAlignment="1">
      <alignment horizontal="right"/>
    </xf>
    <xf numFmtId="0" fontId="4" fillId="0" borderId="0" xfId="0" applyFont="1" applyAlignment="1">
      <alignment horizontal="centerContinuous"/>
    </xf>
    <xf numFmtId="0" fontId="4" fillId="0" borderId="0" xfId="0" applyFont="1" applyAlignment="1">
      <alignment horizontal="left"/>
    </xf>
    <xf numFmtId="0" fontId="3" fillId="0" borderId="0" xfId="0" applyFont="1" applyAlignment="1">
      <alignment horizontal="center" vertical="center" wrapText="1"/>
    </xf>
    <xf numFmtId="0" fontId="4" fillId="0" borderId="7"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Thanh\Ngan%20sach\2025\XD%20Du%20toan\5.PL%20D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sheetData>
      <sheetData sheetId="1">
        <row r="16">
          <cell r="D16">
            <v>16200394.582843335</v>
          </cell>
        </row>
        <row r="24">
          <cell r="E24">
            <v>1654021.4100000001</v>
          </cell>
          <cell r="F24">
            <v>1492212.1</v>
          </cell>
        </row>
        <row r="27">
          <cell r="E27">
            <v>1028077.41</v>
          </cell>
          <cell r="F27">
            <v>1314982.1000000001</v>
          </cell>
        </row>
        <row r="31">
          <cell r="E31">
            <v>82000</v>
          </cell>
        </row>
        <row r="33">
          <cell r="E33">
            <v>3676188.1183056389</v>
          </cell>
          <cell r="F33">
            <v>7200921.1307797162</v>
          </cell>
        </row>
        <row r="35">
          <cell r="E35">
            <v>1049908.8934655893</v>
          </cell>
          <cell r="F35">
            <v>3855207.6890253476</v>
          </cell>
        </row>
        <row r="38">
          <cell r="E38">
            <v>34080.492176</v>
          </cell>
        </row>
        <row r="48">
          <cell r="E48">
            <v>194050.52753403597</v>
          </cell>
          <cell r="F48">
            <v>159718.02681927421</v>
          </cell>
        </row>
        <row r="49">
          <cell r="E49">
            <v>141100</v>
          </cell>
        </row>
        <row r="50">
          <cell r="E50">
            <v>0</v>
          </cell>
        </row>
        <row r="52">
          <cell r="E52">
            <v>1277238</v>
          </cell>
        </row>
        <row r="53">
          <cell r="E53">
            <v>403945</v>
          </cell>
        </row>
      </sheetData>
      <sheetData sheetId="2">
        <row r="10">
          <cell r="F10">
            <v>3676188.118305638</v>
          </cell>
        </row>
      </sheetData>
      <sheetData sheetId="3">
        <row r="6">
          <cell r="C6">
            <v>3366369.5915970001</v>
          </cell>
        </row>
      </sheetData>
      <sheetData sheetId="4">
        <row r="18">
          <cell r="D18">
            <v>4599</v>
          </cell>
        </row>
      </sheetData>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abSelected="1" workbookViewId="0">
      <selection activeCell="J9" sqref="J9"/>
    </sheetView>
  </sheetViews>
  <sheetFormatPr defaultColWidth="12.85546875" defaultRowHeight="15.75"/>
  <cols>
    <col min="1" max="1" width="7.28515625" style="1" customWidth="1"/>
    <col min="2" max="2" width="50.28515625" style="1" customWidth="1"/>
    <col min="3" max="3" width="13.140625" style="1" customWidth="1"/>
    <col min="4" max="4" width="13.5703125" style="1" customWidth="1"/>
    <col min="5" max="5" width="12.7109375" style="1" customWidth="1"/>
    <col min="6" max="256" width="12.85546875" style="1"/>
    <col min="257" max="257" width="9.5703125" style="1" customWidth="1"/>
    <col min="258" max="258" width="61.140625" style="1" customWidth="1"/>
    <col min="259" max="261" width="19.85546875" style="1" customWidth="1"/>
    <col min="262" max="512" width="12.85546875" style="1"/>
    <col min="513" max="513" width="9.5703125" style="1" customWidth="1"/>
    <col min="514" max="514" width="61.140625" style="1" customWidth="1"/>
    <col min="515" max="517" width="19.85546875" style="1" customWidth="1"/>
    <col min="518" max="768" width="12.85546875" style="1"/>
    <col min="769" max="769" width="9.5703125" style="1" customWidth="1"/>
    <col min="770" max="770" width="61.140625" style="1" customWidth="1"/>
    <col min="771" max="773" width="19.85546875" style="1" customWidth="1"/>
    <col min="774" max="1024" width="12.85546875" style="1"/>
    <col min="1025" max="1025" width="9.5703125" style="1" customWidth="1"/>
    <col min="1026" max="1026" width="61.140625" style="1" customWidth="1"/>
    <col min="1027" max="1029" width="19.85546875" style="1" customWidth="1"/>
    <col min="1030" max="1280" width="12.85546875" style="1"/>
    <col min="1281" max="1281" width="9.5703125" style="1" customWidth="1"/>
    <col min="1282" max="1282" width="61.140625" style="1" customWidth="1"/>
    <col min="1283" max="1285" width="19.85546875" style="1" customWidth="1"/>
    <col min="1286" max="1536" width="12.85546875" style="1"/>
    <col min="1537" max="1537" width="9.5703125" style="1" customWidth="1"/>
    <col min="1538" max="1538" width="61.140625" style="1" customWidth="1"/>
    <col min="1539" max="1541" width="19.85546875" style="1" customWidth="1"/>
    <col min="1542" max="1792" width="12.85546875" style="1"/>
    <col min="1793" max="1793" width="9.5703125" style="1" customWidth="1"/>
    <col min="1794" max="1794" width="61.140625" style="1" customWidth="1"/>
    <col min="1795" max="1797" width="19.85546875" style="1" customWidth="1"/>
    <col min="1798" max="2048" width="12.85546875" style="1"/>
    <col min="2049" max="2049" width="9.5703125" style="1" customWidth="1"/>
    <col min="2050" max="2050" width="61.140625" style="1" customWidth="1"/>
    <col min="2051" max="2053" width="19.85546875" style="1" customWidth="1"/>
    <col min="2054" max="2304" width="12.85546875" style="1"/>
    <col min="2305" max="2305" width="9.5703125" style="1" customWidth="1"/>
    <col min="2306" max="2306" width="61.140625" style="1" customWidth="1"/>
    <col min="2307" max="2309" width="19.85546875" style="1" customWidth="1"/>
    <col min="2310" max="2560" width="12.85546875" style="1"/>
    <col min="2561" max="2561" width="9.5703125" style="1" customWidth="1"/>
    <col min="2562" max="2562" width="61.140625" style="1" customWidth="1"/>
    <col min="2563" max="2565" width="19.85546875" style="1" customWidth="1"/>
    <col min="2566" max="2816" width="12.85546875" style="1"/>
    <col min="2817" max="2817" width="9.5703125" style="1" customWidth="1"/>
    <col min="2818" max="2818" width="61.140625" style="1" customWidth="1"/>
    <col min="2819" max="2821" width="19.85546875" style="1" customWidth="1"/>
    <col min="2822" max="3072" width="12.85546875" style="1"/>
    <col min="3073" max="3073" width="9.5703125" style="1" customWidth="1"/>
    <col min="3074" max="3074" width="61.140625" style="1" customWidth="1"/>
    <col min="3075" max="3077" width="19.85546875" style="1" customWidth="1"/>
    <col min="3078" max="3328" width="12.85546875" style="1"/>
    <col min="3329" max="3329" width="9.5703125" style="1" customWidth="1"/>
    <col min="3330" max="3330" width="61.140625" style="1" customWidth="1"/>
    <col min="3331" max="3333" width="19.85546875" style="1" customWidth="1"/>
    <col min="3334" max="3584" width="12.85546875" style="1"/>
    <col min="3585" max="3585" width="9.5703125" style="1" customWidth="1"/>
    <col min="3586" max="3586" width="61.140625" style="1" customWidth="1"/>
    <col min="3587" max="3589" width="19.85546875" style="1" customWidth="1"/>
    <col min="3590" max="3840" width="12.85546875" style="1"/>
    <col min="3841" max="3841" width="9.5703125" style="1" customWidth="1"/>
    <col min="3842" max="3842" width="61.140625" style="1" customWidth="1"/>
    <col min="3843" max="3845" width="19.85546875" style="1" customWidth="1"/>
    <col min="3846" max="4096" width="12.85546875" style="1"/>
    <col min="4097" max="4097" width="9.5703125" style="1" customWidth="1"/>
    <col min="4098" max="4098" width="61.140625" style="1" customWidth="1"/>
    <col min="4099" max="4101" width="19.85546875" style="1" customWidth="1"/>
    <col min="4102" max="4352" width="12.85546875" style="1"/>
    <col min="4353" max="4353" width="9.5703125" style="1" customWidth="1"/>
    <col min="4354" max="4354" width="61.140625" style="1" customWidth="1"/>
    <col min="4355" max="4357" width="19.85546875" style="1" customWidth="1"/>
    <col min="4358" max="4608" width="12.85546875" style="1"/>
    <col min="4609" max="4609" width="9.5703125" style="1" customWidth="1"/>
    <col min="4610" max="4610" width="61.140625" style="1" customWidth="1"/>
    <col min="4611" max="4613" width="19.85546875" style="1" customWidth="1"/>
    <col min="4614" max="4864" width="12.85546875" style="1"/>
    <col min="4865" max="4865" width="9.5703125" style="1" customWidth="1"/>
    <col min="4866" max="4866" width="61.140625" style="1" customWidth="1"/>
    <col min="4867" max="4869" width="19.85546875" style="1" customWidth="1"/>
    <col min="4870" max="5120" width="12.85546875" style="1"/>
    <col min="5121" max="5121" width="9.5703125" style="1" customWidth="1"/>
    <col min="5122" max="5122" width="61.140625" style="1" customWidth="1"/>
    <col min="5123" max="5125" width="19.85546875" style="1" customWidth="1"/>
    <col min="5126" max="5376" width="12.85546875" style="1"/>
    <col min="5377" max="5377" width="9.5703125" style="1" customWidth="1"/>
    <col min="5378" max="5378" width="61.140625" style="1" customWidth="1"/>
    <col min="5379" max="5381" width="19.85546875" style="1" customWidth="1"/>
    <col min="5382" max="5632" width="12.85546875" style="1"/>
    <col min="5633" max="5633" width="9.5703125" style="1" customWidth="1"/>
    <col min="5634" max="5634" width="61.140625" style="1" customWidth="1"/>
    <col min="5635" max="5637" width="19.85546875" style="1" customWidth="1"/>
    <col min="5638" max="5888" width="12.85546875" style="1"/>
    <col min="5889" max="5889" width="9.5703125" style="1" customWidth="1"/>
    <col min="5890" max="5890" width="61.140625" style="1" customWidth="1"/>
    <col min="5891" max="5893" width="19.85546875" style="1" customWidth="1"/>
    <col min="5894" max="6144" width="12.85546875" style="1"/>
    <col min="6145" max="6145" width="9.5703125" style="1" customWidth="1"/>
    <col min="6146" max="6146" width="61.140625" style="1" customWidth="1"/>
    <col min="6147" max="6149" width="19.85546875" style="1" customWidth="1"/>
    <col min="6150" max="6400" width="12.85546875" style="1"/>
    <col min="6401" max="6401" width="9.5703125" style="1" customWidth="1"/>
    <col min="6402" max="6402" width="61.140625" style="1" customWidth="1"/>
    <col min="6403" max="6405" width="19.85546875" style="1" customWidth="1"/>
    <col min="6406" max="6656" width="12.85546875" style="1"/>
    <col min="6657" max="6657" width="9.5703125" style="1" customWidth="1"/>
    <col min="6658" max="6658" width="61.140625" style="1" customWidth="1"/>
    <col min="6659" max="6661" width="19.85546875" style="1" customWidth="1"/>
    <col min="6662" max="6912" width="12.85546875" style="1"/>
    <col min="6913" max="6913" width="9.5703125" style="1" customWidth="1"/>
    <col min="6914" max="6914" width="61.140625" style="1" customWidth="1"/>
    <col min="6915" max="6917" width="19.85546875" style="1" customWidth="1"/>
    <col min="6918" max="7168" width="12.85546875" style="1"/>
    <col min="7169" max="7169" width="9.5703125" style="1" customWidth="1"/>
    <col min="7170" max="7170" width="61.140625" style="1" customWidth="1"/>
    <col min="7171" max="7173" width="19.85546875" style="1" customWidth="1"/>
    <col min="7174" max="7424" width="12.85546875" style="1"/>
    <col min="7425" max="7425" width="9.5703125" style="1" customWidth="1"/>
    <col min="7426" max="7426" width="61.140625" style="1" customWidth="1"/>
    <col min="7427" max="7429" width="19.85546875" style="1" customWidth="1"/>
    <col min="7430" max="7680" width="12.85546875" style="1"/>
    <col min="7681" max="7681" width="9.5703125" style="1" customWidth="1"/>
    <col min="7682" max="7682" width="61.140625" style="1" customWidth="1"/>
    <col min="7683" max="7685" width="19.85546875" style="1" customWidth="1"/>
    <col min="7686" max="7936" width="12.85546875" style="1"/>
    <col min="7937" max="7937" width="9.5703125" style="1" customWidth="1"/>
    <col min="7938" max="7938" width="61.140625" style="1" customWidth="1"/>
    <col min="7939" max="7941" width="19.85546875" style="1" customWidth="1"/>
    <col min="7942" max="8192" width="12.85546875" style="1"/>
    <col min="8193" max="8193" width="9.5703125" style="1" customWidth="1"/>
    <col min="8194" max="8194" width="61.140625" style="1" customWidth="1"/>
    <col min="8195" max="8197" width="19.85546875" style="1" customWidth="1"/>
    <col min="8198" max="8448" width="12.85546875" style="1"/>
    <col min="8449" max="8449" width="9.5703125" style="1" customWidth="1"/>
    <col min="8450" max="8450" width="61.140625" style="1" customWidth="1"/>
    <col min="8451" max="8453" width="19.85546875" style="1" customWidth="1"/>
    <col min="8454" max="8704" width="12.85546875" style="1"/>
    <col min="8705" max="8705" width="9.5703125" style="1" customWidth="1"/>
    <col min="8706" max="8706" width="61.140625" style="1" customWidth="1"/>
    <col min="8707" max="8709" width="19.85546875" style="1" customWidth="1"/>
    <col min="8710" max="8960" width="12.85546875" style="1"/>
    <col min="8961" max="8961" width="9.5703125" style="1" customWidth="1"/>
    <col min="8962" max="8962" width="61.140625" style="1" customWidth="1"/>
    <col min="8963" max="8965" width="19.85546875" style="1" customWidth="1"/>
    <col min="8966" max="9216" width="12.85546875" style="1"/>
    <col min="9217" max="9217" width="9.5703125" style="1" customWidth="1"/>
    <col min="9218" max="9218" width="61.140625" style="1" customWidth="1"/>
    <col min="9219" max="9221" width="19.85546875" style="1" customWidth="1"/>
    <col min="9222" max="9472" width="12.85546875" style="1"/>
    <col min="9473" max="9473" width="9.5703125" style="1" customWidth="1"/>
    <col min="9474" max="9474" width="61.140625" style="1" customWidth="1"/>
    <col min="9475" max="9477" width="19.85546875" style="1" customWidth="1"/>
    <col min="9478" max="9728" width="12.85546875" style="1"/>
    <col min="9729" max="9729" width="9.5703125" style="1" customWidth="1"/>
    <col min="9730" max="9730" width="61.140625" style="1" customWidth="1"/>
    <col min="9731" max="9733" width="19.85546875" style="1" customWidth="1"/>
    <col min="9734" max="9984" width="12.85546875" style="1"/>
    <col min="9985" max="9985" width="9.5703125" style="1" customWidth="1"/>
    <col min="9986" max="9986" width="61.140625" style="1" customWidth="1"/>
    <col min="9987" max="9989" width="19.85546875" style="1" customWidth="1"/>
    <col min="9990" max="10240" width="12.85546875" style="1"/>
    <col min="10241" max="10241" width="9.5703125" style="1" customWidth="1"/>
    <col min="10242" max="10242" width="61.140625" style="1" customWidth="1"/>
    <col min="10243" max="10245" width="19.85546875" style="1" customWidth="1"/>
    <col min="10246" max="10496" width="12.85546875" style="1"/>
    <col min="10497" max="10497" width="9.5703125" style="1" customWidth="1"/>
    <col min="10498" max="10498" width="61.140625" style="1" customWidth="1"/>
    <col min="10499" max="10501" width="19.85546875" style="1" customWidth="1"/>
    <col min="10502" max="10752" width="12.85546875" style="1"/>
    <col min="10753" max="10753" width="9.5703125" style="1" customWidth="1"/>
    <col min="10754" max="10754" width="61.140625" style="1" customWidth="1"/>
    <col min="10755" max="10757" width="19.85546875" style="1" customWidth="1"/>
    <col min="10758" max="11008" width="12.85546875" style="1"/>
    <col min="11009" max="11009" width="9.5703125" style="1" customWidth="1"/>
    <col min="11010" max="11010" width="61.140625" style="1" customWidth="1"/>
    <col min="11011" max="11013" width="19.85546875" style="1" customWidth="1"/>
    <col min="11014" max="11264" width="12.85546875" style="1"/>
    <col min="11265" max="11265" width="9.5703125" style="1" customWidth="1"/>
    <col min="11266" max="11266" width="61.140625" style="1" customWidth="1"/>
    <col min="11267" max="11269" width="19.85546875" style="1" customWidth="1"/>
    <col min="11270" max="11520" width="12.85546875" style="1"/>
    <col min="11521" max="11521" width="9.5703125" style="1" customWidth="1"/>
    <col min="11522" max="11522" width="61.140625" style="1" customWidth="1"/>
    <col min="11523" max="11525" width="19.85546875" style="1" customWidth="1"/>
    <col min="11526" max="11776" width="12.85546875" style="1"/>
    <col min="11777" max="11777" width="9.5703125" style="1" customWidth="1"/>
    <col min="11778" max="11778" width="61.140625" style="1" customWidth="1"/>
    <col min="11779" max="11781" width="19.85546875" style="1" customWidth="1"/>
    <col min="11782" max="12032" width="12.85546875" style="1"/>
    <col min="12033" max="12033" width="9.5703125" style="1" customWidth="1"/>
    <col min="12034" max="12034" width="61.140625" style="1" customWidth="1"/>
    <col min="12035" max="12037" width="19.85546875" style="1" customWidth="1"/>
    <col min="12038" max="12288" width="12.85546875" style="1"/>
    <col min="12289" max="12289" width="9.5703125" style="1" customWidth="1"/>
    <col min="12290" max="12290" width="61.140625" style="1" customWidth="1"/>
    <col min="12291" max="12293" width="19.85546875" style="1" customWidth="1"/>
    <col min="12294" max="12544" width="12.85546875" style="1"/>
    <col min="12545" max="12545" width="9.5703125" style="1" customWidth="1"/>
    <col min="12546" max="12546" width="61.140625" style="1" customWidth="1"/>
    <col min="12547" max="12549" width="19.85546875" style="1" customWidth="1"/>
    <col min="12550" max="12800" width="12.85546875" style="1"/>
    <col min="12801" max="12801" width="9.5703125" style="1" customWidth="1"/>
    <col min="12802" max="12802" width="61.140625" style="1" customWidth="1"/>
    <col min="12803" max="12805" width="19.85546875" style="1" customWidth="1"/>
    <col min="12806" max="13056" width="12.85546875" style="1"/>
    <col min="13057" max="13057" width="9.5703125" style="1" customWidth="1"/>
    <col min="13058" max="13058" width="61.140625" style="1" customWidth="1"/>
    <col min="13059" max="13061" width="19.85546875" style="1" customWidth="1"/>
    <col min="13062" max="13312" width="12.85546875" style="1"/>
    <col min="13313" max="13313" width="9.5703125" style="1" customWidth="1"/>
    <col min="13314" max="13314" width="61.140625" style="1" customWidth="1"/>
    <col min="13315" max="13317" width="19.85546875" style="1" customWidth="1"/>
    <col min="13318" max="13568" width="12.85546875" style="1"/>
    <col min="13569" max="13569" width="9.5703125" style="1" customWidth="1"/>
    <col min="13570" max="13570" width="61.140625" style="1" customWidth="1"/>
    <col min="13571" max="13573" width="19.85546875" style="1" customWidth="1"/>
    <col min="13574" max="13824" width="12.85546875" style="1"/>
    <col min="13825" max="13825" width="9.5703125" style="1" customWidth="1"/>
    <col min="13826" max="13826" width="61.140625" style="1" customWidth="1"/>
    <col min="13827" max="13829" width="19.85546875" style="1" customWidth="1"/>
    <col min="13830" max="14080" width="12.85546875" style="1"/>
    <col min="14081" max="14081" width="9.5703125" style="1" customWidth="1"/>
    <col min="14082" max="14082" width="61.140625" style="1" customWidth="1"/>
    <col min="14083" max="14085" width="19.85546875" style="1" customWidth="1"/>
    <col min="14086" max="14336" width="12.85546875" style="1"/>
    <col min="14337" max="14337" width="9.5703125" style="1" customWidth="1"/>
    <col min="14338" max="14338" width="61.140625" style="1" customWidth="1"/>
    <col min="14339" max="14341" width="19.85546875" style="1" customWidth="1"/>
    <col min="14342" max="14592" width="12.85546875" style="1"/>
    <col min="14593" max="14593" width="9.5703125" style="1" customWidth="1"/>
    <col min="14594" max="14594" width="61.140625" style="1" customWidth="1"/>
    <col min="14595" max="14597" width="19.85546875" style="1" customWidth="1"/>
    <col min="14598" max="14848" width="12.85546875" style="1"/>
    <col min="14849" max="14849" width="9.5703125" style="1" customWidth="1"/>
    <col min="14850" max="14850" width="61.140625" style="1" customWidth="1"/>
    <col min="14851" max="14853" width="19.85546875" style="1" customWidth="1"/>
    <col min="14854" max="15104" width="12.85546875" style="1"/>
    <col min="15105" max="15105" width="9.5703125" style="1" customWidth="1"/>
    <col min="15106" max="15106" width="61.140625" style="1" customWidth="1"/>
    <col min="15107" max="15109" width="19.85546875" style="1" customWidth="1"/>
    <col min="15110" max="15360" width="12.85546875" style="1"/>
    <col min="15361" max="15361" width="9.5703125" style="1" customWidth="1"/>
    <col min="15362" max="15362" width="61.140625" style="1" customWidth="1"/>
    <col min="15363" max="15365" width="19.85546875" style="1" customWidth="1"/>
    <col min="15366" max="15616" width="12.85546875" style="1"/>
    <col min="15617" max="15617" width="9.5703125" style="1" customWidth="1"/>
    <col min="15618" max="15618" width="61.140625" style="1" customWidth="1"/>
    <col min="15619" max="15621" width="19.85546875" style="1" customWidth="1"/>
    <col min="15622" max="15872" width="12.85546875" style="1"/>
    <col min="15873" max="15873" width="9.5703125" style="1" customWidth="1"/>
    <col min="15874" max="15874" width="61.140625" style="1" customWidth="1"/>
    <col min="15875" max="15877" width="19.85546875" style="1" customWidth="1"/>
    <col min="15878" max="16128" width="12.85546875" style="1"/>
    <col min="16129" max="16129" width="9.5703125" style="1" customWidth="1"/>
    <col min="16130" max="16130" width="61.140625" style="1" customWidth="1"/>
    <col min="16131" max="16133" width="19.85546875" style="1" customWidth="1"/>
    <col min="16134" max="16384" width="12.85546875" style="1"/>
  </cols>
  <sheetData>
    <row r="1" spans="1:7" ht="21" customHeight="1">
      <c r="A1" s="41" t="s">
        <v>41</v>
      </c>
      <c r="B1" s="40"/>
      <c r="C1" s="40"/>
      <c r="D1" s="40"/>
      <c r="E1" s="39" t="s">
        <v>42</v>
      </c>
      <c r="F1" s="38"/>
    </row>
    <row r="2" spans="1:7" ht="42.75" customHeight="1">
      <c r="A2" s="37" t="s">
        <v>40</v>
      </c>
      <c r="B2" s="36"/>
      <c r="C2" s="36"/>
      <c r="D2" s="36"/>
      <c r="E2" s="35"/>
    </row>
    <row r="3" spans="1:7" ht="21" customHeight="1">
      <c r="A3" s="42" t="s">
        <v>39</v>
      </c>
      <c r="B3" s="42"/>
      <c r="C3" s="42"/>
      <c r="D3" s="42"/>
      <c r="E3" s="42"/>
      <c r="F3" s="34"/>
      <c r="G3" s="34"/>
    </row>
    <row r="4" spans="1:7">
      <c r="A4" s="42" t="e">
        <f>#REF!</f>
        <v>#REF!</v>
      </c>
      <c r="B4" s="42"/>
      <c r="C4" s="42"/>
      <c r="D4" s="42"/>
      <c r="E4" s="42"/>
    </row>
    <row r="5" spans="1:7" ht="19.5" customHeight="1">
      <c r="A5" s="33"/>
      <c r="B5" s="33"/>
      <c r="C5" s="33"/>
      <c r="D5" s="33"/>
      <c r="E5" s="32" t="s">
        <v>38</v>
      </c>
    </row>
    <row r="6" spans="1:7" s="30" customFormat="1" ht="26.25" customHeight="1">
      <c r="A6" s="43" t="s">
        <v>37</v>
      </c>
      <c r="B6" s="43" t="s">
        <v>36</v>
      </c>
      <c r="C6" s="45" t="s">
        <v>35</v>
      </c>
      <c r="D6" s="47" t="s">
        <v>34</v>
      </c>
      <c r="E6" s="48"/>
    </row>
    <row r="7" spans="1:7" s="30" customFormat="1" ht="48" customHeight="1">
      <c r="A7" s="44"/>
      <c r="B7" s="44"/>
      <c r="C7" s="46"/>
      <c r="D7" s="31" t="s">
        <v>33</v>
      </c>
      <c r="E7" s="31" t="s">
        <v>32</v>
      </c>
    </row>
    <row r="8" spans="1:7" s="2" customFormat="1" ht="22.15" customHeight="1">
      <c r="A8" s="29"/>
      <c r="B8" s="28" t="s">
        <v>31</v>
      </c>
      <c r="C8" s="27">
        <f>C9+C28</f>
        <v>16200394.313438665</v>
      </c>
      <c r="D8" s="27">
        <f>D9+D28</f>
        <v>7347543.0558396745</v>
      </c>
      <c r="E8" s="27">
        <f>E9+E28</f>
        <v>8852851.2575989906</v>
      </c>
    </row>
    <row r="9" spans="1:7" s="2" customFormat="1" ht="22.15" customHeight="1">
      <c r="A9" s="10" t="s">
        <v>30</v>
      </c>
      <c r="B9" s="9" t="s">
        <v>29</v>
      </c>
      <c r="C9" s="8">
        <f>C10+C20+C24+C25+C26+C27</f>
        <v>14519211.313438665</v>
      </c>
      <c r="D9" s="8">
        <f>D10+D20+D24+D25+D26+D27</f>
        <v>5666360.0558396745</v>
      </c>
      <c r="E9" s="8">
        <f>E10+E20+E24+E25+E26</f>
        <v>8852851.2575989906</v>
      </c>
    </row>
    <row r="10" spans="1:7" s="19" customFormat="1" ht="22.15" customHeight="1">
      <c r="A10" s="10" t="s">
        <v>5</v>
      </c>
      <c r="B10" s="9" t="s">
        <v>28</v>
      </c>
      <c r="C10" s="8">
        <f>D10+E10</f>
        <v>3146233.5100000002</v>
      </c>
      <c r="D10" s="8">
        <f>'[1]2025-02'!E24</f>
        <v>1654021.4100000001</v>
      </c>
      <c r="E10" s="8">
        <f>'[1]2025-02'!F24</f>
        <v>1492212.1</v>
      </c>
    </row>
    <row r="11" spans="1:7" s="19" customFormat="1" ht="22.15" customHeight="1">
      <c r="A11" s="21">
        <v>1</v>
      </c>
      <c r="B11" s="20" t="s">
        <v>27</v>
      </c>
      <c r="C11" s="15"/>
      <c r="D11" s="15"/>
      <c r="E11" s="7"/>
    </row>
    <row r="12" spans="1:7" s="19" customFormat="1" ht="22.15" customHeight="1">
      <c r="A12" s="26"/>
      <c r="B12" s="20" t="s">
        <v>26</v>
      </c>
      <c r="C12" s="15"/>
      <c r="D12" s="15"/>
      <c r="E12" s="7"/>
    </row>
    <row r="13" spans="1:7" s="19" customFormat="1" ht="22.15" customHeight="1">
      <c r="A13" s="25" t="s">
        <v>23</v>
      </c>
      <c r="B13" s="24" t="s">
        <v>17</v>
      </c>
      <c r="C13" s="15"/>
      <c r="D13" s="15"/>
      <c r="E13" s="7"/>
    </row>
    <row r="14" spans="1:7" s="19" customFormat="1" ht="22.15" customHeight="1">
      <c r="A14" s="25" t="s">
        <v>23</v>
      </c>
      <c r="B14" s="24" t="s">
        <v>16</v>
      </c>
      <c r="C14" s="15"/>
      <c r="D14" s="15"/>
      <c r="E14" s="7"/>
    </row>
    <row r="15" spans="1:7" s="19" customFormat="1" ht="22.15" customHeight="1">
      <c r="A15" s="26"/>
      <c r="B15" s="20" t="s">
        <v>25</v>
      </c>
      <c r="C15" s="15"/>
      <c r="D15" s="15"/>
      <c r="E15" s="7"/>
    </row>
    <row r="16" spans="1:7" s="19" customFormat="1" ht="22.15" customHeight="1">
      <c r="A16" s="25" t="s">
        <v>23</v>
      </c>
      <c r="B16" s="24" t="s">
        <v>24</v>
      </c>
      <c r="C16" s="15">
        <f>D16+E16</f>
        <v>2343059.5100000002</v>
      </c>
      <c r="D16" s="15">
        <f>'[1]2025-02'!$E$27</f>
        <v>1028077.41</v>
      </c>
      <c r="E16" s="15">
        <f>'[1]2025-02'!$F$27</f>
        <v>1314982.1000000001</v>
      </c>
    </row>
    <row r="17" spans="1:5" s="19" customFormat="1" ht="22.15" customHeight="1">
      <c r="A17" s="25" t="s">
        <v>23</v>
      </c>
      <c r="B17" s="24" t="s">
        <v>22</v>
      </c>
      <c r="C17" s="15">
        <f>D17+E17</f>
        <v>82000</v>
      </c>
      <c r="D17" s="15">
        <f>'[1]2025-02'!$E$31</f>
        <v>82000</v>
      </c>
      <c r="E17" s="7"/>
    </row>
    <row r="18" spans="1:5" s="19" customFormat="1" ht="66" customHeight="1">
      <c r="A18" s="23">
        <v>2</v>
      </c>
      <c r="B18" s="22" t="s">
        <v>21</v>
      </c>
      <c r="C18" s="15"/>
      <c r="D18" s="15"/>
      <c r="E18" s="7"/>
    </row>
    <row r="19" spans="1:5" s="19" customFormat="1" ht="22.15" customHeight="1">
      <c r="A19" s="21">
        <v>3</v>
      </c>
      <c r="B19" s="20" t="s">
        <v>20</v>
      </c>
      <c r="C19" s="15"/>
      <c r="D19" s="15"/>
      <c r="E19" s="7"/>
    </row>
    <row r="20" spans="1:5" s="2" customFormat="1" ht="22.15" customHeight="1">
      <c r="A20" s="10" t="s">
        <v>3</v>
      </c>
      <c r="B20" s="9" t="s">
        <v>19</v>
      </c>
      <c r="C20" s="8">
        <f>D20+E20</f>
        <v>10877109.249085356</v>
      </c>
      <c r="D20" s="8">
        <f>'[1]2025-02'!$E$33</f>
        <v>3676188.1183056389</v>
      </c>
      <c r="E20" s="8">
        <f>'[1]2025-02'!$F$33</f>
        <v>7200921.1307797162</v>
      </c>
    </row>
    <row r="21" spans="1:5" s="2" customFormat="1" ht="22.15" customHeight="1">
      <c r="A21" s="10"/>
      <c r="B21" s="18" t="s">
        <v>18</v>
      </c>
      <c r="C21" s="15"/>
      <c r="D21" s="15"/>
      <c r="E21" s="7"/>
    </row>
    <row r="22" spans="1:5" s="2" customFormat="1" ht="22.15" customHeight="1">
      <c r="A22" s="17">
        <v>1</v>
      </c>
      <c r="B22" s="16" t="s">
        <v>17</v>
      </c>
      <c r="C22" s="15">
        <f>D22+E22</f>
        <v>4905116.5824909369</v>
      </c>
      <c r="D22" s="15">
        <f>'[1]2025-02'!$E$35</f>
        <v>1049908.8934655893</v>
      </c>
      <c r="E22" s="15">
        <f>'[1]2025-02'!$F$35</f>
        <v>3855207.6890253476</v>
      </c>
    </row>
    <row r="23" spans="1:5" s="2" customFormat="1" ht="22.15" customHeight="1">
      <c r="A23" s="17">
        <v>2</v>
      </c>
      <c r="B23" s="16" t="s">
        <v>16</v>
      </c>
      <c r="C23" s="15">
        <f>D23+E23</f>
        <v>34080.492176</v>
      </c>
      <c r="D23" s="15">
        <f>'[1]2025-02'!$E$38</f>
        <v>34080.492176</v>
      </c>
      <c r="E23" s="7"/>
    </row>
    <row r="24" spans="1:5" s="2" customFormat="1" ht="34.5" customHeight="1">
      <c r="A24" s="14" t="s">
        <v>15</v>
      </c>
      <c r="B24" s="13" t="s">
        <v>14</v>
      </c>
      <c r="C24" s="8">
        <f>D24+E24</f>
        <v>141100</v>
      </c>
      <c r="D24" s="8">
        <f>'[1]2025-02'!$E$49</f>
        <v>141100</v>
      </c>
      <c r="E24" s="7"/>
    </row>
    <row r="25" spans="1:5" s="2" customFormat="1" ht="22.15" customHeight="1">
      <c r="A25" s="10" t="s">
        <v>13</v>
      </c>
      <c r="B25" s="9" t="s">
        <v>12</v>
      </c>
      <c r="C25" s="8">
        <f>D25+E25</f>
        <v>1000</v>
      </c>
      <c r="D25" s="8">
        <v>1000</v>
      </c>
      <c r="E25" s="7"/>
    </row>
    <row r="26" spans="1:5" s="2" customFormat="1" ht="22.15" customHeight="1">
      <c r="A26" s="10" t="s">
        <v>11</v>
      </c>
      <c r="B26" s="9" t="s">
        <v>10</v>
      </c>
      <c r="C26" s="8">
        <f>D26+E26</f>
        <v>353768.55435331014</v>
      </c>
      <c r="D26" s="8">
        <f>'[1]2025-02'!$E$48</f>
        <v>194050.52753403597</v>
      </c>
      <c r="E26" s="8">
        <f>'[1]2025-02'!$F$48</f>
        <v>159718.02681927421</v>
      </c>
    </row>
    <row r="27" spans="1:5" s="2" customFormat="1" ht="22.15" customHeight="1">
      <c r="A27" s="10" t="s">
        <v>9</v>
      </c>
      <c r="B27" s="12" t="s">
        <v>8</v>
      </c>
      <c r="C27" s="8">
        <f>D27</f>
        <v>0</v>
      </c>
      <c r="D27" s="8">
        <f>'[1]2025-02'!$E$50</f>
        <v>0</v>
      </c>
      <c r="E27" s="7"/>
    </row>
    <row r="28" spans="1:5" s="2" customFormat="1" ht="22.15" customHeight="1">
      <c r="A28" s="10" t="s">
        <v>7</v>
      </c>
      <c r="B28" s="11" t="s">
        <v>6</v>
      </c>
      <c r="C28" s="8">
        <f>D28+E28</f>
        <v>1681183</v>
      </c>
      <c r="D28" s="8">
        <f>D29+D30</f>
        <v>1681183</v>
      </c>
      <c r="E28" s="8"/>
    </row>
    <row r="29" spans="1:5" s="2" customFormat="1" ht="22.15" customHeight="1">
      <c r="A29" s="10" t="s">
        <v>5</v>
      </c>
      <c r="B29" s="9" t="s">
        <v>4</v>
      </c>
      <c r="C29" s="8"/>
      <c r="D29" s="8">
        <f>'[1]2025-02'!$E$53</f>
        <v>403945</v>
      </c>
      <c r="E29" s="7"/>
    </row>
    <row r="30" spans="1:5" s="2" customFormat="1" ht="22.15" customHeight="1">
      <c r="A30" s="10" t="s">
        <v>3</v>
      </c>
      <c r="B30" s="9" t="s">
        <v>2</v>
      </c>
      <c r="C30" s="8">
        <f>D30+E30</f>
        <v>1277238</v>
      </c>
      <c r="D30" s="8">
        <f>'[1]2025-02'!$E$52</f>
        <v>1277238</v>
      </c>
      <c r="E30" s="7"/>
    </row>
    <row r="31" spans="1:5" s="2" customFormat="1" ht="22.15" customHeight="1">
      <c r="A31" s="6" t="s">
        <v>1</v>
      </c>
      <c r="B31" s="5" t="s">
        <v>0</v>
      </c>
      <c r="C31" s="4"/>
      <c r="D31" s="4"/>
      <c r="E31" s="3"/>
    </row>
    <row r="32" spans="1:5" ht="18.75">
      <c r="A32" s="2"/>
      <c r="B32" s="2"/>
      <c r="C32" s="2"/>
      <c r="D32" s="2"/>
      <c r="E32" s="2"/>
    </row>
    <row r="33" spans="1:5" ht="18.75">
      <c r="A33" s="2"/>
      <c r="B33" s="2"/>
      <c r="C33" s="2"/>
      <c r="D33" s="2"/>
      <c r="E33" s="2"/>
    </row>
    <row r="34" spans="1:5" ht="18.75">
      <c r="A34" s="2"/>
      <c r="B34" s="2"/>
      <c r="C34" s="2"/>
      <c r="D34" s="2"/>
      <c r="E34" s="2"/>
    </row>
    <row r="35" spans="1:5" ht="18.75">
      <c r="A35" s="2"/>
      <c r="B35" s="2"/>
      <c r="C35" s="2"/>
      <c r="D35" s="2"/>
      <c r="E35" s="2"/>
    </row>
  </sheetData>
  <mergeCells count="6">
    <mergeCell ref="A3:E3"/>
    <mergeCell ref="A6:A7"/>
    <mergeCell ref="B6:B7"/>
    <mergeCell ref="C6:C7"/>
    <mergeCell ref="D6:E6"/>
    <mergeCell ref="A4:E4"/>
  </mergeCells>
  <printOptions horizontalCentered="1"/>
  <pageMargins left="0.39370078740157483" right="0.19685039370078741" top="0.19" bottom="0.19685039370078741" header="0.19685039370078741" footer="0.19685039370078741"/>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49-CKNS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DUONGTRUNGDUC</cp:lastModifiedBy>
  <dcterms:created xsi:type="dcterms:W3CDTF">2025-01-14T07:21:36Z</dcterms:created>
  <dcterms:modified xsi:type="dcterms:W3CDTF">2025-01-21T01:56:43Z</dcterms:modified>
</cp:coreProperties>
</file>