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192"/>
  </bookViews>
  <sheets>
    <sheet name="50-CKNS" sheetId="1" r:id="rId1"/>
  </sheets>
  <externalReferences>
    <externalReference r:id="rId2"/>
    <externalReference r:id="rId3"/>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1" l="1"/>
  <c r="C8" i="1"/>
  <c r="C9" i="1"/>
  <c r="C13" i="1"/>
  <c r="C12" i="1" s="1"/>
  <c r="C10" i="1" s="1"/>
  <c r="C27" i="1"/>
  <c r="A30" i="1"/>
  <c r="A31" i="1" s="1"/>
  <c r="A32" i="1" s="1"/>
  <c r="A33" i="1" s="1"/>
  <c r="A34" i="1" s="1"/>
  <c r="A35" i="1" s="1"/>
  <c r="A36" i="1" s="1"/>
  <c r="A37" i="1" s="1"/>
  <c r="A38" i="1" s="1"/>
  <c r="C39" i="1"/>
  <c r="C41" i="1"/>
</calcChain>
</file>

<file path=xl/sharedStrings.xml><?xml version="1.0" encoding="utf-8"?>
<sst xmlns="http://schemas.openxmlformats.org/spreadsheetml/2006/main" count="63" uniqueCount="51">
  <si>
    <t>CHI CHUYỂN NGUỒN SANG NĂM SAU</t>
  </si>
  <si>
    <t>C</t>
  </si>
  <si>
    <t>Chi tạo nguồn, điều chỉnh tiền lương, viện trợ</t>
  </si>
  <si>
    <t>VI</t>
  </si>
  <si>
    <t>Dự phòng ngân sách</t>
  </si>
  <si>
    <t>V</t>
  </si>
  <si>
    <t>Chi bổ sung quỹ dự trữ tài chính</t>
  </si>
  <si>
    <t>IV</t>
  </si>
  <si>
    <t>Chi trả nợ lãi các khoản do chính quyền địa phương vay</t>
  </si>
  <si>
    <t>III</t>
  </si>
  <si>
    <t>Chi bảo đảm xã hội</t>
  </si>
  <si>
    <t>Chi hoạt động của cơ quan quản lý nhà nước, đảng, đoàn thể</t>
  </si>
  <si>
    <t>Chi các hoạt động kinh tế</t>
  </si>
  <si>
    <t>Chi bảo vệ môi trường</t>
  </si>
  <si>
    <t>Chi thể dục thể thao</t>
  </si>
  <si>
    <t>Chi phát thanh, truyền hình, thông tấn</t>
  </si>
  <si>
    <t>Chi văn hóa thông tin</t>
  </si>
  <si>
    <t>Chi y tế, dân số và gia đình</t>
  </si>
  <si>
    <t>Chi khoa học và công nghệ</t>
  </si>
  <si>
    <t>Chi giáo dục - đào tạo và dạy nghề</t>
  </si>
  <si>
    <t>Trong đó:</t>
  </si>
  <si>
    <t>Chi thường xuyên</t>
  </si>
  <si>
    <t>II</t>
  </si>
  <si>
    <t>Chi đầu tư phát triển khác</t>
  </si>
  <si>
    <t>Chi đầu tư và hỗ trợ vốn cho các doanh nghiệp cung cấp sản phẩm, dịch vụ công ích do Nhà nước đặt hàng, các tổ chức kinh tế, các tổ chức tài chính của địa phương theo quy định của pháp luật</t>
  </si>
  <si>
    <t>1.10</t>
  </si>
  <si>
    <t>1.9</t>
  </si>
  <si>
    <t>1.8</t>
  </si>
  <si>
    <t>1.7</t>
  </si>
  <si>
    <t>1.6</t>
  </si>
  <si>
    <t>1.5</t>
  </si>
  <si>
    <t>1.4</t>
  </si>
  <si>
    <t>1.3</t>
  </si>
  <si>
    <t>1.2</t>
  </si>
  <si>
    <t>1.1</t>
  </si>
  <si>
    <t>Chi đầu tư cho các dự án</t>
  </si>
  <si>
    <t>Chi đầu tư phát triển</t>
  </si>
  <si>
    <t>I</t>
  </si>
  <si>
    <t>CHI NGÂN SÁCH CẤP TỈNH THEO LĨNH VỰC</t>
  </si>
  <si>
    <t>B</t>
  </si>
  <si>
    <t>CHI BỔ SUNG CÂN ĐỐI CHO NGÂN SÁCH HUYỆN</t>
  </si>
  <si>
    <t>A</t>
  </si>
  <si>
    <t>TỔNG CHI NSĐP</t>
  </si>
  <si>
    <t>DỰ TOÁN</t>
  </si>
  <si>
    <t>NỘI DUNG</t>
  </si>
  <si>
    <t>STT</t>
  </si>
  <si>
    <t>Đơn vị: Triệu đồng</t>
  </si>
  <si>
    <t>(Dự toán đã được Hội đồng nhân dân quyết định)</t>
  </si>
  <si>
    <t>DỰ TOÁN CHI NGÂN SÁCH CẤP TỈNH THEO TỪNG LĨNH VỰC NĂM 2025</t>
  </si>
  <si>
    <t>Biểu số 50/CK-NSNN</t>
  </si>
  <si>
    <t>UBND TỈNH QUẢNG BÌNH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</si>
</sst>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_(* #,##0_);_(* \(#,##0\);_(* &quot;-&quot;??_);_(@_)"/>
    <numFmt numFmtId="166" formatCode="###,###"/>
    <numFmt numFmtId="167" formatCode="_(&quot;$&quot;* #,##0.00_);_(&quot;$&quot;* \(#,##0.00\);_(&quot;$&quot;* &quot;-&quot;??_);_(@_)"/>
  </numFmts>
  <fonts count="12">
    <font>
      <sz val="11"/>
      <color theme="1"/>
      <name val="Calibri"/>
      <family val="2"/>
      <scheme val="minor"/>
    </font>
    <font>
      <sz val="11"/>
      <name val="Times New Roman"/>
      <family val="1"/>
      <charset val="163"/>
    </font>
    <font>
      <sz val="13"/>
      <name val="Times New Roman"/>
      <family val="1"/>
      <charset val="163"/>
    </font>
    <font>
      <sz val="12"/>
      <name val="Times New Roman"/>
      <family val="1"/>
      <charset val="163"/>
    </font>
    <font>
      <b/>
      <sz val="12"/>
      <name val="Times New Roman"/>
      <family val="1"/>
      <charset val="163"/>
    </font>
    <font>
      <b/>
      <sz val="13"/>
      <name val="Times New Roman"/>
      <family val="1"/>
      <charset val="163"/>
    </font>
    <font>
      <sz val="13"/>
      <name val="VnTime"/>
    </font>
    <font>
      <i/>
      <sz val="12"/>
      <name val="Times New Roman"/>
      <family val="1"/>
      <charset val="163"/>
    </font>
    <font>
      <i/>
      <sz val="11"/>
      <name val="Times New Roman"/>
      <family val="1"/>
      <charset val="163"/>
    </font>
    <font>
      <i/>
      <sz val="13"/>
      <name val="Times New Roman"/>
      <family val="1"/>
      <charset val="163"/>
    </font>
    <font>
      <i/>
      <sz val="12"/>
      <name val="Times New Roman"/>
      <family val="1"/>
    </font>
    <font>
      <b/>
      <sz val="12"/>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 fillId="0" borderId="0"/>
    <xf numFmtId="164" fontId="1" fillId="0" borderId="0" applyFont="0" applyFill="0" applyBorder="0" applyAlignment="0" applyProtection="0"/>
    <xf numFmtId="0" fontId="6" fillId="0" borderId="0"/>
    <xf numFmtId="167" fontId="1" fillId="0" borderId="0" applyFont="0" applyFill="0" applyBorder="0" applyAlignment="0" applyProtection="0"/>
  </cellStyleXfs>
  <cellXfs count="38">
    <xf numFmtId="0" fontId="0" fillId="0" borderId="0" xfId="0"/>
    <xf numFmtId="0" fontId="2" fillId="0" borderId="0" xfId="1" applyFont="1"/>
    <xf numFmtId="165" fontId="2" fillId="0" borderId="0" xfId="2" applyNumberFormat="1" applyFont="1" applyFill="1"/>
    <xf numFmtId="165" fontId="3" fillId="0" borderId="1" xfId="2" applyNumberFormat="1" applyFont="1" applyFill="1" applyBorder="1"/>
    <xf numFmtId="0" fontId="4" fillId="0" borderId="1" xfId="1" applyFont="1" applyBorder="1" applyAlignment="1">
      <alignment wrapText="1"/>
    </xf>
    <xf numFmtId="0" fontId="4" fillId="0" borderId="1" xfId="1" applyFont="1" applyBorder="1" applyAlignment="1">
      <alignment horizontal="center" wrapText="1"/>
    </xf>
    <xf numFmtId="0" fontId="5" fillId="0" borderId="0" xfId="1" applyFont="1"/>
    <xf numFmtId="165" fontId="4" fillId="0" borderId="2" xfId="2" applyNumberFormat="1" applyFont="1" applyFill="1" applyBorder="1" applyAlignment="1"/>
    <xf numFmtId="0" fontId="4" fillId="0" borderId="2" xfId="1" applyFont="1" applyBorder="1" applyAlignment="1">
      <alignment wrapText="1"/>
    </xf>
    <xf numFmtId="0" fontId="4" fillId="0" borderId="2" xfId="1" applyFont="1" applyBorder="1" applyAlignment="1">
      <alignment horizontal="center" wrapText="1"/>
    </xf>
    <xf numFmtId="165" fontId="3" fillId="0" borderId="2" xfId="2" applyNumberFormat="1" applyFont="1" applyFill="1" applyBorder="1" applyAlignment="1"/>
    <xf numFmtId="166" fontId="3" fillId="0" borderId="2" xfId="3" applyNumberFormat="1" applyFont="1" applyBorder="1" applyAlignment="1">
      <alignment wrapText="1"/>
    </xf>
    <xf numFmtId="0" fontId="3" fillId="0" borderId="2" xfId="1" applyFont="1" applyBorder="1" applyAlignment="1">
      <alignment horizontal="center" wrapText="1"/>
    </xf>
    <xf numFmtId="0" fontId="7" fillId="0" borderId="2" xfId="1" applyFont="1" applyBorder="1" applyAlignment="1">
      <alignment wrapText="1"/>
    </xf>
    <xf numFmtId="166" fontId="3" fillId="0" borderId="2" xfId="0" applyNumberFormat="1" applyFont="1" applyBorder="1" applyAlignment="1">
      <alignment wrapText="1"/>
    </xf>
    <xf numFmtId="0" fontId="3" fillId="0" borderId="2" xfId="0" applyFont="1" applyBorder="1" applyAlignment="1">
      <alignment horizontal="center" wrapText="1"/>
    </xf>
    <xf numFmtId="166" fontId="3" fillId="0" borderId="2" xfId="3" applyNumberFormat="1" applyFont="1" applyBorder="1" applyAlignment="1">
      <alignment horizontal="justify" wrapText="1"/>
    </xf>
    <xf numFmtId="0" fontId="3" fillId="0" borderId="2" xfId="3" applyFont="1" applyBorder="1" applyAlignment="1">
      <alignment horizontal="center" vertical="center" wrapText="1"/>
    </xf>
    <xf numFmtId="0" fontId="3" fillId="0" borderId="2" xfId="3" applyFont="1" applyBorder="1" applyAlignment="1">
      <alignment horizontal="center" wrapText="1"/>
    </xf>
    <xf numFmtId="166" fontId="7" fillId="0" borderId="2" xfId="0" applyNumberFormat="1" applyFont="1" applyBorder="1" applyAlignment="1">
      <alignment wrapText="1"/>
    </xf>
    <xf numFmtId="165" fontId="5" fillId="0" borderId="0" xfId="1" applyNumberFormat="1" applyFont="1"/>
    <xf numFmtId="0" fontId="3" fillId="0" borderId="2" xfId="1" applyFont="1" applyBorder="1" applyAlignment="1">
      <alignment horizontal="left" wrapText="1"/>
    </xf>
    <xf numFmtId="0" fontId="4" fillId="0" borderId="2" xfId="1" applyFont="1" applyBorder="1" applyAlignment="1">
      <alignment horizontal="left" wrapText="1"/>
    </xf>
    <xf numFmtId="165" fontId="4" fillId="0" borderId="3" xfId="2" applyNumberFormat="1" applyFont="1" applyFill="1" applyBorder="1" applyAlignment="1"/>
    <xf numFmtId="0" fontId="4" fillId="0" borderId="3" xfId="1" applyFont="1" applyBorder="1" applyAlignment="1">
      <alignment horizontal="center" wrapText="1"/>
    </xf>
    <xf numFmtId="0" fontId="2" fillId="0" borderId="0" xfId="1" applyFont="1" applyAlignment="1">
      <alignment horizontal="center"/>
    </xf>
    <xf numFmtId="165" fontId="4" fillId="0" borderId="4" xfId="2" applyNumberFormat="1" applyFont="1" applyFill="1" applyBorder="1" applyAlignment="1">
      <alignment horizontal="center" vertical="center" wrapText="1"/>
    </xf>
    <xf numFmtId="0" fontId="4" fillId="0" borderId="4" xfId="1" applyFont="1" applyBorder="1" applyAlignment="1">
      <alignment horizontal="center" vertical="center" wrapText="1"/>
    </xf>
    <xf numFmtId="165" fontId="8" fillId="0" borderId="0" xfId="2" applyNumberFormat="1" applyFont="1" applyFill="1" applyAlignment="1">
      <alignment horizontal="right"/>
    </xf>
    <xf numFmtId="167" fontId="9" fillId="0" borderId="0" xfId="4" applyFont="1" applyFill="1" applyAlignment="1">
      <alignment horizontal="right"/>
    </xf>
    <xf numFmtId="0" fontId="2" fillId="0" borderId="0" xfId="1" applyFont="1" applyAlignment="1">
      <alignment horizontal="right"/>
    </xf>
    <xf numFmtId="0" fontId="10" fillId="0" borderId="0" xfId="0" applyFont="1" applyAlignment="1">
      <alignment horizontal="center" vertical="center" wrapText="1"/>
    </xf>
    <xf numFmtId="0" fontId="9" fillId="0" borderId="0" xfId="1" applyFont="1" applyAlignment="1">
      <alignment horizontal="center"/>
    </xf>
    <xf numFmtId="0" fontId="5" fillId="0" borderId="0" xfId="1" applyFont="1" applyAlignment="1">
      <alignment horizontal="center"/>
    </xf>
    <xf numFmtId="165" fontId="5" fillId="0" borderId="0" xfId="2" applyNumberFormat="1" applyFont="1" applyFill="1"/>
    <xf numFmtId="0" fontId="5" fillId="0" borderId="0" xfId="1" applyFont="1" applyAlignment="1">
      <alignment vertical="top"/>
    </xf>
    <xf numFmtId="165" fontId="5" fillId="0" borderId="0" xfId="2" applyNumberFormat="1" applyFont="1" applyFill="1" applyAlignment="1">
      <alignment horizontal="right"/>
    </xf>
    <xf numFmtId="0" fontId="11" fillId="0" borderId="0" xfId="0" applyFont="1" applyAlignment="1">
      <alignment horizontal="left"/>
    </xf>
  </cellXfs>
  <cellStyles count="5">
    <cellStyle name="Comma 2" xfId="2"/>
    <cellStyle name="Currency 2" xfId="4"/>
    <cellStyle name="Normal" xfId="0" builtinId="0"/>
    <cellStyle name="Normal 7" xfId="1"/>
    <cellStyle name="Normal_Chi NSTW NSDP 2002 - PL"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hanh/Ngan%20sach/2025/XD%20Du%20toan/5.PL%20D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CKNS-DT2025-13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sheetData>
      <sheetData sheetId="1">
        <row r="16">
          <cell r="D16">
            <v>16200394.582843335</v>
          </cell>
        </row>
        <row r="22">
          <cell r="D22">
            <v>16200394.313438663</v>
          </cell>
        </row>
        <row r="24">
          <cell r="E24">
            <v>1654021.4100000001</v>
          </cell>
        </row>
        <row r="33">
          <cell r="E33">
            <v>3676188.1183056389</v>
          </cell>
        </row>
        <row r="48">
          <cell r="E48">
            <v>194050.52753403597</v>
          </cell>
        </row>
        <row r="49">
          <cell r="E49">
            <v>141100</v>
          </cell>
        </row>
        <row r="51">
          <cell r="E51">
            <v>1681183</v>
          </cell>
        </row>
      </sheetData>
      <sheetData sheetId="2">
        <row r="10">
          <cell r="F10">
            <v>3676188.118305638</v>
          </cell>
        </row>
      </sheetData>
      <sheetData sheetId="3">
        <row r="6">
          <cell r="C6">
            <v>3366369.5915970001</v>
          </cell>
        </row>
      </sheetData>
      <sheetData sheetId="4">
        <row r="18">
          <cell r="D18">
            <v>4599</v>
          </cell>
        </row>
        <row r="19">
          <cell r="C19">
            <v>6434273.438470725</v>
          </cell>
        </row>
      </sheetData>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1-CKNS"/>
      <sheetName val="52-CKNS"/>
      <sheetName val="53-CKNS"/>
      <sheetName val="54-CKNS"/>
      <sheetName val="55-CKNS"/>
      <sheetName val="56-CKNS"/>
      <sheetName val="57-CKNS"/>
      <sheetName val="58-CKNS"/>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3"/>
  <sheetViews>
    <sheetView tabSelected="1" workbookViewId="0">
      <selection activeCell="A6" sqref="A6"/>
    </sheetView>
  </sheetViews>
  <sheetFormatPr defaultColWidth="11.6640625" defaultRowHeight="16.8"/>
  <cols>
    <col min="1" max="1" width="8.44140625" style="1" customWidth="1"/>
    <col min="2" max="2" width="59.88671875" style="1" customWidth="1"/>
    <col min="3" max="3" width="16" style="2" customWidth="1"/>
    <col min="4" max="4" width="23.44140625" style="1" customWidth="1"/>
    <col min="5" max="256" width="11.6640625" style="1"/>
    <col min="257" max="257" width="11.5546875" style="1" customWidth="1"/>
    <col min="258" max="258" width="80.109375" style="1" customWidth="1"/>
    <col min="259" max="259" width="27.5546875" style="1" customWidth="1"/>
    <col min="260" max="260" width="23.44140625" style="1" customWidth="1"/>
    <col min="261" max="512" width="11.6640625" style="1"/>
    <col min="513" max="513" width="11.5546875" style="1" customWidth="1"/>
    <col min="514" max="514" width="80.109375" style="1" customWidth="1"/>
    <col min="515" max="515" width="27.5546875" style="1" customWidth="1"/>
    <col min="516" max="516" width="23.44140625" style="1" customWidth="1"/>
    <col min="517" max="768" width="11.6640625" style="1"/>
    <col min="769" max="769" width="11.5546875" style="1" customWidth="1"/>
    <col min="770" max="770" width="80.109375" style="1" customWidth="1"/>
    <col min="771" max="771" width="27.5546875" style="1" customWidth="1"/>
    <col min="772" max="772" width="23.44140625" style="1" customWidth="1"/>
    <col min="773" max="1024" width="11.6640625" style="1"/>
    <col min="1025" max="1025" width="11.5546875" style="1" customWidth="1"/>
    <col min="1026" max="1026" width="80.109375" style="1" customWidth="1"/>
    <col min="1027" max="1027" width="27.5546875" style="1" customWidth="1"/>
    <col min="1028" max="1028" width="23.44140625" style="1" customWidth="1"/>
    <col min="1029" max="1280" width="11.6640625" style="1"/>
    <col min="1281" max="1281" width="11.5546875" style="1" customWidth="1"/>
    <col min="1282" max="1282" width="80.109375" style="1" customWidth="1"/>
    <col min="1283" max="1283" width="27.5546875" style="1" customWidth="1"/>
    <col min="1284" max="1284" width="23.44140625" style="1" customWidth="1"/>
    <col min="1285" max="1536" width="11.6640625" style="1"/>
    <col min="1537" max="1537" width="11.5546875" style="1" customWidth="1"/>
    <col min="1538" max="1538" width="80.109375" style="1" customWidth="1"/>
    <col min="1539" max="1539" width="27.5546875" style="1" customWidth="1"/>
    <col min="1540" max="1540" width="23.44140625" style="1" customWidth="1"/>
    <col min="1541" max="1792" width="11.6640625" style="1"/>
    <col min="1793" max="1793" width="11.5546875" style="1" customWidth="1"/>
    <col min="1794" max="1794" width="80.109375" style="1" customWidth="1"/>
    <col min="1795" max="1795" width="27.5546875" style="1" customWidth="1"/>
    <col min="1796" max="1796" width="23.44140625" style="1" customWidth="1"/>
    <col min="1797" max="2048" width="11.6640625" style="1"/>
    <col min="2049" max="2049" width="11.5546875" style="1" customWidth="1"/>
    <col min="2050" max="2050" width="80.109375" style="1" customWidth="1"/>
    <col min="2051" max="2051" width="27.5546875" style="1" customWidth="1"/>
    <col min="2052" max="2052" width="23.44140625" style="1" customWidth="1"/>
    <col min="2053" max="2304" width="11.6640625" style="1"/>
    <col min="2305" max="2305" width="11.5546875" style="1" customWidth="1"/>
    <col min="2306" max="2306" width="80.109375" style="1" customWidth="1"/>
    <col min="2307" max="2307" width="27.5546875" style="1" customWidth="1"/>
    <col min="2308" max="2308" width="23.44140625" style="1" customWidth="1"/>
    <col min="2309" max="2560" width="11.6640625" style="1"/>
    <col min="2561" max="2561" width="11.5546875" style="1" customWidth="1"/>
    <col min="2562" max="2562" width="80.109375" style="1" customWidth="1"/>
    <col min="2563" max="2563" width="27.5546875" style="1" customWidth="1"/>
    <col min="2564" max="2564" width="23.44140625" style="1" customWidth="1"/>
    <col min="2565" max="2816" width="11.6640625" style="1"/>
    <col min="2817" max="2817" width="11.5546875" style="1" customWidth="1"/>
    <col min="2818" max="2818" width="80.109375" style="1" customWidth="1"/>
    <col min="2819" max="2819" width="27.5546875" style="1" customWidth="1"/>
    <col min="2820" max="2820" width="23.44140625" style="1" customWidth="1"/>
    <col min="2821" max="3072" width="11.6640625" style="1"/>
    <col min="3073" max="3073" width="11.5546875" style="1" customWidth="1"/>
    <col min="3074" max="3074" width="80.109375" style="1" customWidth="1"/>
    <col min="3075" max="3075" width="27.5546875" style="1" customWidth="1"/>
    <col min="3076" max="3076" width="23.44140625" style="1" customWidth="1"/>
    <col min="3077" max="3328" width="11.6640625" style="1"/>
    <col min="3329" max="3329" width="11.5546875" style="1" customWidth="1"/>
    <col min="3330" max="3330" width="80.109375" style="1" customWidth="1"/>
    <col min="3331" max="3331" width="27.5546875" style="1" customWidth="1"/>
    <col min="3332" max="3332" width="23.44140625" style="1" customWidth="1"/>
    <col min="3333" max="3584" width="11.6640625" style="1"/>
    <col min="3585" max="3585" width="11.5546875" style="1" customWidth="1"/>
    <col min="3586" max="3586" width="80.109375" style="1" customWidth="1"/>
    <col min="3587" max="3587" width="27.5546875" style="1" customWidth="1"/>
    <col min="3588" max="3588" width="23.44140625" style="1" customWidth="1"/>
    <col min="3589" max="3840" width="11.6640625" style="1"/>
    <col min="3841" max="3841" width="11.5546875" style="1" customWidth="1"/>
    <col min="3842" max="3842" width="80.109375" style="1" customWidth="1"/>
    <col min="3843" max="3843" width="27.5546875" style="1" customWidth="1"/>
    <col min="3844" max="3844" width="23.44140625" style="1" customWidth="1"/>
    <col min="3845" max="4096" width="11.6640625" style="1"/>
    <col min="4097" max="4097" width="11.5546875" style="1" customWidth="1"/>
    <col min="4098" max="4098" width="80.109375" style="1" customWidth="1"/>
    <col min="4099" max="4099" width="27.5546875" style="1" customWidth="1"/>
    <col min="4100" max="4100" width="23.44140625" style="1" customWidth="1"/>
    <col min="4101" max="4352" width="11.6640625" style="1"/>
    <col min="4353" max="4353" width="11.5546875" style="1" customWidth="1"/>
    <col min="4354" max="4354" width="80.109375" style="1" customWidth="1"/>
    <col min="4355" max="4355" width="27.5546875" style="1" customWidth="1"/>
    <col min="4356" max="4356" width="23.44140625" style="1" customWidth="1"/>
    <col min="4357" max="4608" width="11.6640625" style="1"/>
    <col min="4609" max="4609" width="11.5546875" style="1" customWidth="1"/>
    <col min="4610" max="4610" width="80.109375" style="1" customWidth="1"/>
    <col min="4611" max="4611" width="27.5546875" style="1" customWidth="1"/>
    <col min="4612" max="4612" width="23.44140625" style="1" customWidth="1"/>
    <col min="4613" max="4864" width="11.6640625" style="1"/>
    <col min="4865" max="4865" width="11.5546875" style="1" customWidth="1"/>
    <col min="4866" max="4866" width="80.109375" style="1" customWidth="1"/>
    <col min="4867" max="4867" width="27.5546875" style="1" customWidth="1"/>
    <col min="4868" max="4868" width="23.44140625" style="1" customWidth="1"/>
    <col min="4869" max="5120" width="11.6640625" style="1"/>
    <col min="5121" max="5121" width="11.5546875" style="1" customWidth="1"/>
    <col min="5122" max="5122" width="80.109375" style="1" customWidth="1"/>
    <col min="5123" max="5123" width="27.5546875" style="1" customWidth="1"/>
    <col min="5124" max="5124" width="23.44140625" style="1" customWidth="1"/>
    <col min="5125" max="5376" width="11.6640625" style="1"/>
    <col min="5377" max="5377" width="11.5546875" style="1" customWidth="1"/>
    <col min="5378" max="5378" width="80.109375" style="1" customWidth="1"/>
    <col min="5379" max="5379" width="27.5546875" style="1" customWidth="1"/>
    <col min="5380" max="5380" width="23.44140625" style="1" customWidth="1"/>
    <col min="5381" max="5632" width="11.6640625" style="1"/>
    <col min="5633" max="5633" width="11.5546875" style="1" customWidth="1"/>
    <col min="5634" max="5634" width="80.109375" style="1" customWidth="1"/>
    <col min="5635" max="5635" width="27.5546875" style="1" customWidth="1"/>
    <col min="5636" max="5636" width="23.44140625" style="1" customWidth="1"/>
    <col min="5637" max="5888" width="11.6640625" style="1"/>
    <col min="5889" max="5889" width="11.5546875" style="1" customWidth="1"/>
    <col min="5890" max="5890" width="80.109375" style="1" customWidth="1"/>
    <col min="5891" max="5891" width="27.5546875" style="1" customWidth="1"/>
    <col min="5892" max="5892" width="23.44140625" style="1" customWidth="1"/>
    <col min="5893" max="6144" width="11.6640625" style="1"/>
    <col min="6145" max="6145" width="11.5546875" style="1" customWidth="1"/>
    <col min="6146" max="6146" width="80.109375" style="1" customWidth="1"/>
    <col min="6147" max="6147" width="27.5546875" style="1" customWidth="1"/>
    <col min="6148" max="6148" width="23.44140625" style="1" customWidth="1"/>
    <col min="6149" max="6400" width="11.6640625" style="1"/>
    <col min="6401" max="6401" width="11.5546875" style="1" customWidth="1"/>
    <col min="6402" max="6402" width="80.109375" style="1" customWidth="1"/>
    <col min="6403" max="6403" width="27.5546875" style="1" customWidth="1"/>
    <col min="6404" max="6404" width="23.44140625" style="1" customWidth="1"/>
    <col min="6405" max="6656" width="11.6640625" style="1"/>
    <col min="6657" max="6657" width="11.5546875" style="1" customWidth="1"/>
    <col min="6658" max="6658" width="80.109375" style="1" customWidth="1"/>
    <col min="6659" max="6659" width="27.5546875" style="1" customWidth="1"/>
    <col min="6660" max="6660" width="23.44140625" style="1" customWidth="1"/>
    <col min="6661" max="6912" width="11.6640625" style="1"/>
    <col min="6913" max="6913" width="11.5546875" style="1" customWidth="1"/>
    <col min="6914" max="6914" width="80.109375" style="1" customWidth="1"/>
    <col min="6915" max="6915" width="27.5546875" style="1" customWidth="1"/>
    <col min="6916" max="6916" width="23.44140625" style="1" customWidth="1"/>
    <col min="6917" max="7168" width="11.6640625" style="1"/>
    <col min="7169" max="7169" width="11.5546875" style="1" customWidth="1"/>
    <col min="7170" max="7170" width="80.109375" style="1" customWidth="1"/>
    <col min="7171" max="7171" width="27.5546875" style="1" customWidth="1"/>
    <col min="7172" max="7172" width="23.44140625" style="1" customWidth="1"/>
    <col min="7173" max="7424" width="11.6640625" style="1"/>
    <col min="7425" max="7425" width="11.5546875" style="1" customWidth="1"/>
    <col min="7426" max="7426" width="80.109375" style="1" customWidth="1"/>
    <col min="7427" max="7427" width="27.5546875" style="1" customWidth="1"/>
    <col min="7428" max="7428" width="23.44140625" style="1" customWidth="1"/>
    <col min="7429" max="7680" width="11.6640625" style="1"/>
    <col min="7681" max="7681" width="11.5546875" style="1" customWidth="1"/>
    <col min="7682" max="7682" width="80.109375" style="1" customWidth="1"/>
    <col min="7683" max="7683" width="27.5546875" style="1" customWidth="1"/>
    <col min="7684" max="7684" width="23.44140625" style="1" customWidth="1"/>
    <col min="7685" max="7936" width="11.6640625" style="1"/>
    <col min="7937" max="7937" width="11.5546875" style="1" customWidth="1"/>
    <col min="7938" max="7938" width="80.109375" style="1" customWidth="1"/>
    <col min="7939" max="7939" width="27.5546875" style="1" customWidth="1"/>
    <col min="7940" max="7940" width="23.44140625" style="1" customWidth="1"/>
    <col min="7941" max="8192" width="11.6640625" style="1"/>
    <col min="8193" max="8193" width="11.5546875" style="1" customWidth="1"/>
    <col min="8194" max="8194" width="80.109375" style="1" customWidth="1"/>
    <col min="8195" max="8195" width="27.5546875" style="1" customWidth="1"/>
    <col min="8196" max="8196" width="23.44140625" style="1" customWidth="1"/>
    <col min="8197" max="8448" width="11.6640625" style="1"/>
    <col min="8449" max="8449" width="11.5546875" style="1" customWidth="1"/>
    <col min="8450" max="8450" width="80.109375" style="1" customWidth="1"/>
    <col min="8451" max="8451" width="27.5546875" style="1" customWidth="1"/>
    <col min="8452" max="8452" width="23.44140625" style="1" customWidth="1"/>
    <col min="8453" max="8704" width="11.6640625" style="1"/>
    <col min="8705" max="8705" width="11.5546875" style="1" customWidth="1"/>
    <col min="8706" max="8706" width="80.109375" style="1" customWidth="1"/>
    <col min="8707" max="8707" width="27.5546875" style="1" customWidth="1"/>
    <col min="8708" max="8708" width="23.44140625" style="1" customWidth="1"/>
    <col min="8709" max="8960" width="11.6640625" style="1"/>
    <col min="8961" max="8961" width="11.5546875" style="1" customWidth="1"/>
    <col min="8962" max="8962" width="80.109375" style="1" customWidth="1"/>
    <col min="8963" max="8963" width="27.5546875" style="1" customWidth="1"/>
    <col min="8964" max="8964" width="23.44140625" style="1" customWidth="1"/>
    <col min="8965" max="9216" width="11.6640625" style="1"/>
    <col min="9217" max="9217" width="11.5546875" style="1" customWidth="1"/>
    <col min="9218" max="9218" width="80.109375" style="1" customWidth="1"/>
    <col min="9219" max="9219" width="27.5546875" style="1" customWidth="1"/>
    <col min="9220" max="9220" width="23.44140625" style="1" customWidth="1"/>
    <col min="9221" max="9472" width="11.6640625" style="1"/>
    <col min="9473" max="9473" width="11.5546875" style="1" customWidth="1"/>
    <col min="9474" max="9474" width="80.109375" style="1" customWidth="1"/>
    <col min="9475" max="9475" width="27.5546875" style="1" customWidth="1"/>
    <col min="9476" max="9476" width="23.44140625" style="1" customWidth="1"/>
    <col min="9477" max="9728" width="11.6640625" style="1"/>
    <col min="9729" max="9729" width="11.5546875" style="1" customWidth="1"/>
    <col min="9730" max="9730" width="80.109375" style="1" customWidth="1"/>
    <col min="9731" max="9731" width="27.5546875" style="1" customWidth="1"/>
    <col min="9732" max="9732" width="23.44140625" style="1" customWidth="1"/>
    <col min="9733" max="9984" width="11.6640625" style="1"/>
    <col min="9985" max="9985" width="11.5546875" style="1" customWidth="1"/>
    <col min="9986" max="9986" width="80.109375" style="1" customWidth="1"/>
    <col min="9987" max="9987" width="27.5546875" style="1" customWidth="1"/>
    <col min="9988" max="9988" width="23.44140625" style="1" customWidth="1"/>
    <col min="9989" max="10240" width="11.6640625" style="1"/>
    <col min="10241" max="10241" width="11.5546875" style="1" customWidth="1"/>
    <col min="10242" max="10242" width="80.109375" style="1" customWidth="1"/>
    <col min="10243" max="10243" width="27.5546875" style="1" customWidth="1"/>
    <col min="10244" max="10244" width="23.44140625" style="1" customWidth="1"/>
    <col min="10245" max="10496" width="11.6640625" style="1"/>
    <col min="10497" max="10497" width="11.5546875" style="1" customWidth="1"/>
    <col min="10498" max="10498" width="80.109375" style="1" customWidth="1"/>
    <col min="10499" max="10499" width="27.5546875" style="1" customWidth="1"/>
    <col min="10500" max="10500" width="23.44140625" style="1" customWidth="1"/>
    <col min="10501" max="10752" width="11.6640625" style="1"/>
    <col min="10753" max="10753" width="11.5546875" style="1" customWidth="1"/>
    <col min="10754" max="10754" width="80.109375" style="1" customWidth="1"/>
    <col min="10755" max="10755" width="27.5546875" style="1" customWidth="1"/>
    <col min="10756" max="10756" width="23.44140625" style="1" customWidth="1"/>
    <col min="10757" max="11008" width="11.6640625" style="1"/>
    <col min="11009" max="11009" width="11.5546875" style="1" customWidth="1"/>
    <col min="11010" max="11010" width="80.109375" style="1" customWidth="1"/>
    <col min="11011" max="11011" width="27.5546875" style="1" customWidth="1"/>
    <col min="11012" max="11012" width="23.44140625" style="1" customWidth="1"/>
    <col min="11013" max="11264" width="11.6640625" style="1"/>
    <col min="11265" max="11265" width="11.5546875" style="1" customWidth="1"/>
    <col min="11266" max="11266" width="80.109375" style="1" customWidth="1"/>
    <col min="11267" max="11267" width="27.5546875" style="1" customWidth="1"/>
    <col min="11268" max="11268" width="23.44140625" style="1" customWidth="1"/>
    <col min="11269" max="11520" width="11.6640625" style="1"/>
    <col min="11521" max="11521" width="11.5546875" style="1" customWidth="1"/>
    <col min="11522" max="11522" width="80.109375" style="1" customWidth="1"/>
    <col min="11523" max="11523" width="27.5546875" style="1" customWidth="1"/>
    <col min="11524" max="11524" width="23.44140625" style="1" customWidth="1"/>
    <col min="11525" max="11776" width="11.6640625" style="1"/>
    <col min="11777" max="11777" width="11.5546875" style="1" customWidth="1"/>
    <col min="11778" max="11778" width="80.109375" style="1" customWidth="1"/>
    <col min="11779" max="11779" width="27.5546875" style="1" customWidth="1"/>
    <col min="11780" max="11780" width="23.44140625" style="1" customWidth="1"/>
    <col min="11781" max="12032" width="11.6640625" style="1"/>
    <col min="12033" max="12033" width="11.5546875" style="1" customWidth="1"/>
    <col min="12034" max="12034" width="80.109375" style="1" customWidth="1"/>
    <col min="12035" max="12035" width="27.5546875" style="1" customWidth="1"/>
    <col min="12036" max="12036" width="23.44140625" style="1" customWidth="1"/>
    <col min="12037" max="12288" width="11.6640625" style="1"/>
    <col min="12289" max="12289" width="11.5546875" style="1" customWidth="1"/>
    <col min="12290" max="12290" width="80.109375" style="1" customWidth="1"/>
    <col min="12291" max="12291" width="27.5546875" style="1" customWidth="1"/>
    <col min="12292" max="12292" width="23.44140625" style="1" customWidth="1"/>
    <col min="12293" max="12544" width="11.6640625" style="1"/>
    <col min="12545" max="12545" width="11.5546875" style="1" customWidth="1"/>
    <col min="12546" max="12546" width="80.109375" style="1" customWidth="1"/>
    <col min="12547" max="12547" width="27.5546875" style="1" customWidth="1"/>
    <col min="12548" max="12548" width="23.44140625" style="1" customWidth="1"/>
    <col min="12549" max="12800" width="11.6640625" style="1"/>
    <col min="12801" max="12801" width="11.5546875" style="1" customWidth="1"/>
    <col min="12802" max="12802" width="80.109375" style="1" customWidth="1"/>
    <col min="12803" max="12803" width="27.5546875" style="1" customWidth="1"/>
    <col min="12804" max="12804" width="23.44140625" style="1" customWidth="1"/>
    <col min="12805" max="13056" width="11.6640625" style="1"/>
    <col min="13057" max="13057" width="11.5546875" style="1" customWidth="1"/>
    <col min="13058" max="13058" width="80.109375" style="1" customWidth="1"/>
    <col min="13059" max="13059" width="27.5546875" style="1" customWidth="1"/>
    <col min="13060" max="13060" width="23.44140625" style="1" customWidth="1"/>
    <col min="13061" max="13312" width="11.6640625" style="1"/>
    <col min="13313" max="13313" width="11.5546875" style="1" customWidth="1"/>
    <col min="13314" max="13314" width="80.109375" style="1" customWidth="1"/>
    <col min="13315" max="13315" width="27.5546875" style="1" customWidth="1"/>
    <col min="13316" max="13316" width="23.44140625" style="1" customWidth="1"/>
    <col min="13317" max="13568" width="11.6640625" style="1"/>
    <col min="13569" max="13569" width="11.5546875" style="1" customWidth="1"/>
    <col min="13570" max="13570" width="80.109375" style="1" customWidth="1"/>
    <col min="13571" max="13571" width="27.5546875" style="1" customWidth="1"/>
    <col min="13572" max="13572" width="23.44140625" style="1" customWidth="1"/>
    <col min="13573" max="13824" width="11.6640625" style="1"/>
    <col min="13825" max="13825" width="11.5546875" style="1" customWidth="1"/>
    <col min="13826" max="13826" width="80.109375" style="1" customWidth="1"/>
    <col min="13827" max="13827" width="27.5546875" style="1" customWidth="1"/>
    <col min="13828" max="13828" width="23.44140625" style="1" customWidth="1"/>
    <col min="13829" max="14080" width="11.6640625" style="1"/>
    <col min="14081" max="14081" width="11.5546875" style="1" customWidth="1"/>
    <col min="14082" max="14082" width="80.109375" style="1" customWidth="1"/>
    <col min="14083" max="14083" width="27.5546875" style="1" customWidth="1"/>
    <col min="14084" max="14084" width="23.44140625" style="1" customWidth="1"/>
    <col min="14085" max="14336" width="11.6640625" style="1"/>
    <col min="14337" max="14337" width="11.5546875" style="1" customWidth="1"/>
    <col min="14338" max="14338" width="80.109375" style="1" customWidth="1"/>
    <col min="14339" max="14339" width="27.5546875" style="1" customWidth="1"/>
    <col min="14340" max="14340" width="23.44140625" style="1" customWidth="1"/>
    <col min="14341" max="14592" width="11.6640625" style="1"/>
    <col min="14593" max="14593" width="11.5546875" style="1" customWidth="1"/>
    <col min="14594" max="14594" width="80.109375" style="1" customWidth="1"/>
    <col min="14595" max="14595" width="27.5546875" style="1" customWidth="1"/>
    <col min="14596" max="14596" width="23.44140625" style="1" customWidth="1"/>
    <col min="14597" max="14848" width="11.6640625" style="1"/>
    <col min="14849" max="14849" width="11.5546875" style="1" customWidth="1"/>
    <col min="14850" max="14850" width="80.109375" style="1" customWidth="1"/>
    <col min="14851" max="14851" width="27.5546875" style="1" customWidth="1"/>
    <col min="14852" max="14852" width="23.44140625" style="1" customWidth="1"/>
    <col min="14853" max="15104" width="11.6640625" style="1"/>
    <col min="15105" max="15105" width="11.5546875" style="1" customWidth="1"/>
    <col min="15106" max="15106" width="80.109375" style="1" customWidth="1"/>
    <col min="15107" max="15107" width="27.5546875" style="1" customWidth="1"/>
    <col min="15108" max="15108" width="23.44140625" style="1" customWidth="1"/>
    <col min="15109" max="15360" width="11.6640625" style="1"/>
    <col min="15361" max="15361" width="11.5546875" style="1" customWidth="1"/>
    <col min="15362" max="15362" width="80.109375" style="1" customWidth="1"/>
    <col min="15363" max="15363" width="27.5546875" style="1" customWidth="1"/>
    <col min="15364" max="15364" width="23.44140625" style="1" customWidth="1"/>
    <col min="15365" max="15616" width="11.6640625" style="1"/>
    <col min="15617" max="15617" width="11.5546875" style="1" customWidth="1"/>
    <col min="15618" max="15618" width="80.109375" style="1" customWidth="1"/>
    <col min="15619" max="15619" width="27.5546875" style="1" customWidth="1"/>
    <col min="15620" max="15620" width="23.44140625" style="1" customWidth="1"/>
    <col min="15621" max="15872" width="11.6640625" style="1"/>
    <col min="15873" max="15873" width="11.5546875" style="1" customWidth="1"/>
    <col min="15874" max="15874" width="80.109375" style="1" customWidth="1"/>
    <col min="15875" max="15875" width="27.5546875" style="1" customWidth="1"/>
    <col min="15876" max="15876" width="23.44140625" style="1" customWidth="1"/>
    <col min="15877" max="16128" width="11.6640625" style="1"/>
    <col min="16129" max="16129" width="11.5546875" style="1" customWidth="1"/>
    <col min="16130" max="16130" width="80.109375" style="1" customWidth="1"/>
    <col min="16131" max="16131" width="27.5546875" style="1" customWidth="1"/>
    <col min="16132" max="16132" width="23.44140625" style="1" customWidth="1"/>
    <col min="16133" max="16384" width="11.6640625" style="1"/>
  </cols>
  <sheetData>
    <row r="1" spans="1:4">
      <c r="A1" s="37" t="s">
        <v>50</v>
      </c>
      <c r="C1" s="36" t="s">
        <v>49</v>
      </c>
    </row>
    <row r="2" spans="1:4">
      <c r="A2" s="35"/>
      <c r="C2" s="34"/>
    </row>
    <row r="3" spans="1:4">
      <c r="A3" s="33" t="s">
        <v>48</v>
      </c>
      <c r="B3" s="33"/>
      <c r="C3" s="33"/>
    </row>
    <row r="4" spans="1:4">
      <c r="A4" s="32" t="s">
        <v>47</v>
      </c>
      <c r="B4" s="32"/>
      <c r="C4" s="32"/>
    </row>
    <row r="5" spans="1:4">
      <c r="A5" s="31" t="e">
        <f>#REF!</f>
        <v>#REF!</v>
      </c>
      <c r="B5" s="31"/>
      <c r="C5" s="31"/>
    </row>
    <row r="6" spans="1:4">
      <c r="A6" s="30"/>
      <c r="B6" s="29"/>
      <c r="C6" s="28" t="s">
        <v>46</v>
      </c>
    </row>
    <row r="7" spans="1:4" s="25" customFormat="1" ht="36" customHeight="1">
      <c r="A7" s="27" t="s">
        <v>45</v>
      </c>
      <c r="B7" s="27" t="s">
        <v>44</v>
      </c>
      <c r="C7" s="26" t="s">
        <v>43</v>
      </c>
    </row>
    <row r="8" spans="1:4" s="6" customFormat="1" ht="18" customHeight="1">
      <c r="A8" s="24"/>
      <c r="B8" s="24" t="s">
        <v>42</v>
      </c>
      <c r="C8" s="23">
        <f>'[1]2025-02'!$D$22</f>
        <v>16200394.313438663</v>
      </c>
    </row>
    <row r="9" spans="1:4" s="6" customFormat="1" ht="18" customHeight="1">
      <c r="A9" s="9" t="s">
        <v>41</v>
      </c>
      <c r="B9" s="22" t="s">
        <v>40</v>
      </c>
      <c r="C9" s="7">
        <f>'[1]4b'!$C$19</f>
        <v>6434273.438470725</v>
      </c>
    </row>
    <row r="10" spans="1:4" s="6" customFormat="1" ht="18" customHeight="1">
      <c r="A10" s="9" t="s">
        <v>39</v>
      </c>
      <c r="B10" s="22" t="s">
        <v>38</v>
      </c>
      <c r="C10" s="7">
        <f>C12+C27+C39+C40+C41+C42</f>
        <v>7347543.0558396745</v>
      </c>
    </row>
    <row r="11" spans="1:4" s="6" customFormat="1" ht="18" customHeight="1">
      <c r="A11" s="9"/>
      <c r="B11" s="21" t="s">
        <v>20</v>
      </c>
      <c r="C11" s="7"/>
    </row>
    <row r="12" spans="1:4" s="6" customFormat="1" ht="18" customHeight="1">
      <c r="A12" s="9" t="s">
        <v>37</v>
      </c>
      <c r="B12" s="8" t="s">
        <v>36</v>
      </c>
      <c r="C12" s="7">
        <f>C13</f>
        <v>1654021.4100000001</v>
      </c>
    </row>
    <row r="13" spans="1:4" s="6" customFormat="1" ht="18" customHeight="1">
      <c r="A13" s="15">
        <v>1</v>
      </c>
      <c r="B13" s="14" t="s">
        <v>35</v>
      </c>
      <c r="C13" s="7">
        <f>'[1]2025-02'!$E$24</f>
        <v>1654021.4100000001</v>
      </c>
      <c r="D13" s="20"/>
    </row>
    <row r="14" spans="1:4" s="6" customFormat="1" ht="18" customHeight="1">
      <c r="A14" s="15"/>
      <c r="B14" s="19" t="s">
        <v>20</v>
      </c>
      <c r="C14" s="7"/>
    </row>
    <row r="15" spans="1:4" s="6" customFormat="1" ht="18" customHeight="1">
      <c r="A15" s="18" t="s">
        <v>34</v>
      </c>
      <c r="B15" s="11" t="s">
        <v>19</v>
      </c>
      <c r="C15" s="7"/>
    </row>
    <row r="16" spans="1:4" s="6" customFormat="1" ht="18" customHeight="1">
      <c r="A16" s="18" t="s">
        <v>33</v>
      </c>
      <c r="B16" s="11" t="s">
        <v>18</v>
      </c>
      <c r="C16" s="7"/>
    </row>
    <row r="17" spans="1:3" s="6" customFormat="1" ht="18" customHeight="1">
      <c r="A17" s="18" t="s">
        <v>32</v>
      </c>
      <c r="B17" s="11" t="s">
        <v>17</v>
      </c>
      <c r="C17" s="7"/>
    </row>
    <row r="18" spans="1:3" s="6" customFormat="1" ht="18" customHeight="1">
      <c r="A18" s="18" t="s">
        <v>31</v>
      </c>
      <c r="B18" s="11" t="s">
        <v>16</v>
      </c>
      <c r="C18" s="7"/>
    </row>
    <row r="19" spans="1:3" s="6" customFormat="1" ht="18" customHeight="1">
      <c r="A19" s="18" t="s">
        <v>30</v>
      </c>
      <c r="B19" s="11" t="s">
        <v>15</v>
      </c>
      <c r="C19" s="7"/>
    </row>
    <row r="20" spans="1:3" s="6" customFormat="1" ht="18" customHeight="1">
      <c r="A20" s="18" t="s">
        <v>29</v>
      </c>
      <c r="B20" s="11" t="s">
        <v>14</v>
      </c>
      <c r="C20" s="7"/>
    </row>
    <row r="21" spans="1:3" s="6" customFormat="1" ht="18" customHeight="1">
      <c r="A21" s="18" t="s">
        <v>28</v>
      </c>
      <c r="B21" s="11" t="s">
        <v>13</v>
      </c>
      <c r="C21" s="7"/>
    </row>
    <row r="22" spans="1:3" s="6" customFormat="1" ht="18" customHeight="1">
      <c r="A22" s="18" t="s">
        <v>27</v>
      </c>
      <c r="B22" s="11" t="s">
        <v>12</v>
      </c>
      <c r="C22" s="7"/>
    </row>
    <row r="23" spans="1:3" s="6" customFormat="1" ht="18" customHeight="1">
      <c r="A23" s="18" t="s">
        <v>26</v>
      </c>
      <c r="B23" s="11" t="s">
        <v>11</v>
      </c>
      <c r="C23" s="7"/>
    </row>
    <row r="24" spans="1:3" s="6" customFormat="1" ht="18" customHeight="1">
      <c r="A24" s="18" t="s">
        <v>25</v>
      </c>
      <c r="B24" s="11" t="s">
        <v>10</v>
      </c>
      <c r="C24" s="7"/>
    </row>
    <row r="25" spans="1:3" s="6" customFormat="1" ht="62.4">
      <c r="A25" s="17">
        <v>2</v>
      </c>
      <c r="B25" s="16" t="s">
        <v>24</v>
      </c>
      <c r="C25" s="7"/>
    </row>
    <row r="26" spans="1:3" s="6" customFormat="1" ht="18" customHeight="1">
      <c r="A26" s="15">
        <v>3</v>
      </c>
      <c r="B26" s="14" t="s">
        <v>23</v>
      </c>
      <c r="C26" s="7"/>
    </row>
    <row r="27" spans="1:3" ht="18" customHeight="1">
      <c r="A27" s="9" t="s">
        <v>22</v>
      </c>
      <c r="B27" s="8" t="s">
        <v>21</v>
      </c>
      <c r="C27" s="7">
        <f>'[1]2025-02'!$E$33+'[1]2025-02'!$E$51</f>
        <v>5357371.1183056384</v>
      </c>
    </row>
    <row r="28" spans="1:3" ht="18" customHeight="1">
      <c r="A28" s="12"/>
      <c r="B28" s="13" t="s">
        <v>20</v>
      </c>
      <c r="C28" s="10"/>
    </row>
    <row r="29" spans="1:3" ht="18" customHeight="1">
      <c r="A29" s="12">
        <v>1</v>
      </c>
      <c r="B29" s="11" t="s">
        <v>19</v>
      </c>
      <c r="C29" s="10">
        <v>783343</v>
      </c>
    </row>
    <row r="30" spans="1:3" ht="18" customHeight="1">
      <c r="A30" s="12">
        <f>+A29+1</f>
        <v>2</v>
      </c>
      <c r="B30" s="11" t="s">
        <v>18</v>
      </c>
      <c r="C30" s="10">
        <v>31856</v>
      </c>
    </row>
    <row r="31" spans="1:3" ht="18" customHeight="1">
      <c r="A31" s="12">
        <f>+A30+1</f>
        <v>3</v>
      </c>
      <c r="B31" s="11" t="s">
        <v>17</v>
      </c>
      <c r="C31" s="10">
        <v>326638</v>
      </c>
    </row>
    <row r="32" spans="1:3" ht="18" customHeight="1">
      <c r="A32" s="12">
        <f>+A31+1</f>
        <v>4</v>
      </c>
      <c r="B32" s="11" t="s">
        <v>16</v>
      </c>
      <c r="C32" s="10">
        <v>49093</v>
      </c>
    </row>
    <row r="33" spans="1:3" ht="18" customHeight="1">
      <c r="A33" s="12">
        <f>+A32+1</f>
        <v>5</v>
      </c>
      <c r="B33" s="11" t="s">
        <v>15</v>
      </c>
      <c r="C33" s="10">
        <v>32297</v>
      </c>
    </row>
    <row r="34" spans="1:3" ht="18" customHeight="1">
      <c r="A34" s="12">
        <f>+A33+1</f>
        <v>6</v>
      </c>
      <c r="B34" s="11" t="s">
        <v>14</v>
      </c>
      <c r="C34" s="10">
        <v>10300</v>
      </c>
    </row>
    <row r="35" spans="1:3" ht="18" customHeight="1">
      <c r="A35" s="12">
        <f>+A34+1</f>
        <v>7</v>
      </c>
      <c r="B35" s="11" t="s">
        <v>13</v>
      </c>
      <c r="C35" s="10">
        <v>60064</v>
      </c>
    </row>
    <row r="36" spans="1:3" ht="18" customHeight="1">
      <c r="A36" s="12">
        <f>+A35+1</f>
        <v>8</v>
      </c>
      <c r="B36" s="11" t="s">
        <v>12</v>
      </c>
      <c r="C36" s="10">
        <v>897012</v>
      </c>
    </row>
    <row r="37" spans="1:3" ht="18" customHeight="1">
      <c r="A37" s="12">
        <f>+A36+1</f>
        <v>9</v>
      </c>
      <c r="B37" s="11" t="s">
        <v>11</v>
      </c>
      <c r="C37" s="10">
        <v>549562</v>
      </c>
    </row>
    <row r="38" spans="1:3" ht="18" customHeight="1">
      <c r="A38" s="12">
        <f>+A37+1</f>
        <v>10</v>
      </c>
      <c r="B38" s="11" t="s">
        <v>10</v>
      </c>
      <c r="C38" s="10">
        <v>126433</v>
      </c>
    </row>
    <row r="39" spans="1:3" ht="18" customHeight="1">
      <c r="A39" s="9" t="s">
        <v>9</v>
      </c>
      <c r="B39" s="8" t="s">
        <v>8</v>
      </c>
      <c r="C39" s="7">
        <f>'[1]2025-02'!$E$49</f>
        <v>141100</v>
      </c>
    </row>
    <row r="40" spans="1:3" ht="18" customHeight="1">
      <c r="A40" s="9" t="s">
        <v>7</v>
      </c>
      <c r="B40" s="8" t="s">
        <v>6</v>
      </c>
      <c r="C40" s="7">
        <v>1000</v>
      </c>
    </row>
    <row r="41" spans="1:3" s="6" customFormat="1" ht="18" customHeight="1">
      <c r="A41" s="9" t="s">
        <v>5</v>
      </c>
      <c r="B41" s="8" t="s">
        <v>4</v>
      </c>
      <c r="C41" s="7">
        <f>'[1]2025-02'!$E$48</f>
        <v>194050.52753403597</v>
      </c>
    </row>
    <row r="42" spans="1:3" s="6" customFormat="1" ht="18" customHeight="1">
      <c r="A42" s="9" t="s">
        <v>3</v>
      </c>
      <c r="B42" s="8" t="s">
        <v>2</v>
      </c>
      <c r="C42" s="7">
        <v>0</v>
      </c>
    </row>
    <row r="43" spans="1:3" ht="18" customHeight="1">
      <c r="A43" s="5" t="s">
        <v>1</v>
      </c>
      <c r="B43" s="4" t="s">
        <v>0</v>
      </c>
      <c r="C43" s="3"/>
    </row>
  </sheetData>
  <mergeCells count="3">
    <mergeCell ref="A3:C3"/>
    <mergeCell ref="A4:C4"/>
    <mergeCell ref="A5:C5"/>
  </mergeCells>
  <printOptions horizontalCentered="1"/>
  <pageMargins left="0.39370078740157483" right="0.19685039370078741" top="0.19685039370078741" bottom="0.19685039370078741" header="0.19685039370078741" footer="0.19685039370078741"/>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50-CKNS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2025-01-14T07:22:07Z</dcterms:created>
  <dcterms:modified xsi:type="dcterms:W3CDTF">2025-01-14T07:22:13Z</dcterms:modified>
</cp:coreProperties>
</file>