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3040" windowHeight="9192"/>
  </bookViews>
  <sheets>
    <sheet name="53-CKNS" sheetId="1" r:id="rId1"/>
  </sheets>
  <externalReferences>
    <externalReference r:id="rId2"/>
    <externalReference r:id="rId3"/>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_xlnm.Print_Area" localSheetId="0">'53-CKNS'!$A$1:$O$299</definedName>
    <definedName name="_xlnm.Print_Titles" localSheetId="0">'53-CKNS'!$A:$O,'53-CKNS'!$6:$8</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9" i="1" l="1"/>
  <c r="E9" i="1"/>
  <c r="F9" i="1"/>
  <c r="H9" i="1"/>
  <c r="I9" i="1"/>
  <c r="J9" i="1"/>
  <c r="K9" i="1"/>
  <c r="L9" i="1"/>
  <c r="M9" i="1"/>
  <c r="O9" i="1"/>
  <c r="J10" i="1"/>
  <c r="C10" i="1" s="1"/>
  <c r="N10" i="1"/>
  <c r="N9" i="1" s="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G187" i="1"/>
  <c r="C187" i="1" s="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9" i="1" l="1"/>
  <c r="G9" i="1"/>
</calcChain>
</file>

<file path=xl/sharedStrings.xml><?xml version="1.0" encoding="utf-8"?>
<sst xmlns="http://schemas.openxmlformats.org/spreadsheetml/2006/main" count="372" uniqueCount="357">
  <si>
    <t>…</t>
  </si>
  <si>
    <t>Khen thưởng huy hiệu đảng</t>
  </si>
  <si>
    <t>Hỗ trợ Làng trẻ SOS</t>
  </si>
  <si>
    <t>Kinh phí thực hiện Đề án nâng cao hiệu quả công tác phòng, chống và kiểm soát ma tuý trên địa bàn tỉnh Quảng Bình giai đoạn 2024-2026 và Nghị quyết hỗ trợ đối với người cai nghiện ma tuý</t>
  </si>
  <si>
    <t>Kinh phí thực hiện Đề án 1371</t>
  </si>
  <si>
    <t>Đột xuất khác</t>
  </si>
  <si>
    <t>Chế độ bảo trợ xã hội</t>
  </si>
  <si>
    <t>Bộ Chỉ huy QS tỉnh (Chính sách hậu phương quân đội)</t>
  </si>
  <si>
    <t>Bệnh viện Y dược cổ truyền và chăm sóc sức khỏe cán bộ</t>
  </si>
  <si>
    <t>Văn phòng ĐĐBQH và HĐND tỉnh</t>
  </si>
  <si>
    <t>Văn phòng UBND tỉnh</t>
  </si>
  <si>
    <t>Sở Lao động Thương binh và Xã hội</t>
  </si>
  <si>
    <t>Trung tâm công tác xã hội</t>
  </si>
  <si>
    <t>Trung tâm chăm sóc &amp; phục hồi chức năng cho người tâm thần</t>
  </si>
  <si>
    <t>Tr.tâm điều dưỡng luân phiên người có công</t>
  </si>
  <si>
    <t xml:space="preserve">Trung tâm giáo dục lao động xã hội (Cơ sở cai nghiện ma túy) </t>
  </si>
  <si>
    <t>ĐẢM BẢO XÃ HỘI</t>
  </si>
  <si>
    <t>I</t>
  </si>
  <si>
    <t>Kinh phí cải tạo, nâng cấp tài sản</t>
  </si>
  <si>
    <t>Kinh phí sự nghiệp tài nguyên môi trường (Sở TNMT)</t>
  </si>
  <si>
    <t xml:space="preserve">SN quan trắc môi trường Ban QL khu KT </t>
  </si>
  <si>
    <t>SNMT Bộ chỉ huy biên phòng tỉnh</t>
  </si>
  <si>
    <t>SNMT Bộ chỉ huy quân sự tỉnh</t>
  </si>
  <si>
    <t>SNMT Công an tỉnh (CSMT)</t>
  </si>
  <si>
    <t>Hạt Kiểm lâm Phong Nha - Kẻ Bàng</t>
  </si>
  <si>
    <t>BQL Vườn QG Phong Nha - Kẻ Bàng</t>
  </si>
  <si>
    <t>TT cứu hộ, bảo tồn &amp; PT sinh vật</t>
  </si>
  <si>
    <t>Trung tâm phát triển quỹ đất</t>
  </si>
  <si>
    <t>Trung tâm công nghệ thông tin TNMT</t>
  </si>
  <si>
    <t>Trung tâm quan trắc - kỹ thuật môi trường</t>
  </si>
  <si>
    <t>Trung tâm kỹ thuật tài nguyên và môi trường</t>
  </si>
  <si>
    <t>Văn phòng đăng ký đất đai</t>
  </si>
  <si>
    <t>SỰ NGHIỆP TÀI NGUYÊN - MÔI TRƯỜNG</t>
  </si>
  <si>
    <t>H</t>
  </si>
  <si>
    <t>Kinh phí quy hoạch và kinh phí khác còn lại</t>
  </si>
  <si>
    <t>Trong đó kinh phí thực hiện các Chương trình, đề án ngành tài nguyên môi trường</t>
  </si>
  <si>
    <t>Vốn quy hoạch; cấp giấy chứng nhận quyền sử dụng đất; kinh phí xác định chi phí hạ tầng các dự án; kinh phí thực hiện các thủ tục đấu giá quyền sử dụng đất,…</t>
  </si>
  <si>
    <t>Kinh phí thực hiện Chương trình hỗ trợ phát triển kinh tế tập thể, hợp tác xã giai đoạn 2021-2025</t>
  </si>
  <si>
    <t>Kinh phí thực hiện chuyển đổi số</t>
  </si>
  <si>
    <t>Kinh phí thực hiện Quyết định 48/QĐ-TTg</t>
  </si>
  <si>
    <t xml:space="preserve">Kp thực hiện NQ duy tu, bảo dưỡng và xử lý cấp bách sự cố đê điều </t>
  </si>
  <si>
    <t>Kinh phí thực hiện NQ “Quy định khu vực thuộc nội thành của TP, TX, TT, KDC không được phép chăn nuôi, ….</t>
  </si>
  <si>
    <t>Kp thực hiện NQ hỗ trợ cước thuê bao dịch vụ Giám sát hành trình</t>
  </si>
  <si>
    <t>Chương trình bố trí dân cư</t>
  </si>
  <si>
    <t>Vốn đối ứng CTMTQG phát triển kinh tế - xã hội vùng đồng bào DTTS&amp;MN giai đoạn 2021-2025</t>
  </si>
  <si>
    <t>Vốn đối ứng CTMTQG giảm nghèo bền vững giai đoạn 2021-2025</t>
  </si>
  <si>
    <t xml:space="preserve">Vốn đối ứng CTMTQG xây dựng NTM </t>
  </si>
  <si>
    <t>Kinh phí mua sắm cải tạo, nâng cấp tài sản công</t>
  </si>
  <si>
    <t>Kinh phí miễn giảm thủy lợi phí</t>
  </si>
  <si>
    <t>Quỹ hỗ trợ nông dân</t>
  </si>
  <si>
    <t>Vốn uỷ thác qua NHCSXH tỉnh cho vay hộ nghèo và đối tượng chính sách khác</t>
  </si>
  <si>
    <t xml:space="preserve">Hỗ trợ doanh nghiệp vừa và nhỏ </t>
  </si>
  <si>
    <t>Vốn đối ứng nước ngoài và đối ứng khác</t>
  </si>
  <si>
    <t>Dự án quản lý rừng bền vững (Chi cục kiểm lâm)</t>
  </si>
  <si>
    <t>Hỗ trợ sửa chữa kết cấu Công trình Thủy lợi</t>
  </si>
  <si>
    <t>Ban Quản lý Dự án “Phát triển cơ sở hạ tầng du lịch hỗ trợ tăng trưởng toàn diện khu vực tiểu vùng Mê Công mở rộng, giai đoạn 2” tiểu dự án tại tỉnh Quảng Bình</t>
  </si>
  <si>
    <t>GTGC vốn viện trợ Dự án cải thiện thu nhập bền vững và nâng cao chất lượng nguồn nhân lực vì cộng đồng nông thôn hòa bình tỉnh Quảng Bình - viện trợ KOICA</t>
  </si>
  <si>
    <t>Ban Quản lý Dự án Cải thiện thu nhập và nguồn nhân lực nông thôn tỉnh Quảng Bình (KOICA Quảng Bình)</t>
  </si>
  <si>
    <t>BQL dự án FMCR</t>
  </si>
  <si>
    <t>Dự án phát triển thương mại điện tử, Chương trình hành động quốc gia về sản xuất và tiêu dùng bền vững</t>
  </si>
  <si>
    <t>Chương trình CN TTCN &amp; XTTM</t>
  </si>
  <si>
    <t>Ban quản lý khu kinh tế</t>
  </si>
  <si>
    <t>Chương trình xúc tiến đầu tư</t>
  </si>
  <si>
    <t>Chương trình lâm nghiệp</t>
  </si>
  <si>
    <t>BQL DA Năng lượng mặt trời</t>
  </si>
  <si>
    <t>Văn phòng điều phối CTMTQG XD NTM</t>
  </si>
  <si>
    <t>Trạm kiểm soát trọng tải xe lưu động</t>
  </si>
  <si>
    <t>Trung tâm tin hoc &amp; DVTC công (STC)</t>
  </si>
  <si>
    <t>Tổng đội TNXP xây dựng kinh tế</t>
  </si>
  <si>
    <t>Trung tâm dịch vụ bán đấu giá tài sản tỉnh QB</t>
  </si>
  <si>
    <t>Trung tâm Khuyến công &amp; XTTM</t>
  </si>
  <si>
    <t>Trung tâm Tư vấn xúc tiến đầu tư</t>
  </si>
  <si>
    <t>Trung tâm quản lý hạ tầng các khu công nghiệp, khu kinh tế Quảng Bình</t>
  </si>
  <si>
    <t xml:space="preserve"> Sự nghiệp kinh tế khác</t>
  </si>
  <si>
    <t>III</t>
  </si>
  <si>
    <t>Kinh phí bảo trì đường bộ (Sở Giao thông)</t>
  </si>
  <si>
    <t>Sự nghiệp Giao thông</t>
  </si>
  <si>
    <t>II</t>
  </si>
  <si>
    <t>Các chương trình, chính sách của ngành nông nghiệp</t>
  </si>
  <si>
    <t>Sự nghiệp phòng chống lụt bão</t>
  </si>
  <si>
    <t>BQL rừng phòng hộ Đồng Hới và ven biển tỉnh Quảng Bình</t>
  </si>
  <si>
    <t>BQL Cảng cá Quảng Bình</t>
  </si>
  <si>
    <t>Trung tâm Giống thủy sản</t>
  </si>
  <si>
    <t>Trung tâm Quy hoạch thiết kế Lâm nghiệp</t>
  </si>
  <si>
    <t>Trung tâm Giống vật nuôi Quảng Bình</t>
  </si>
  <si>
    <t>BQL khu dự trữ thiên nhiên Động Châu - Khe nước trong</t>
  </si>
  <si>
    <t>Trung tâm Nước sạch -VSMNT</t>
  </si>
  <si>
    <t>Trung tâm Khuyến nông - Khuyến ngư</t>
  </si>
  <si>
    <t>Sự nghiệp nông, lâm, ngư nghiệp</t>
  </si>
  <si>
    <t>SỰ NGHIỆP KINH TẾ</t>
  </si>
  <si>
    <t>G</t>
  </si>
  <si>
    <t>Đài phát thanh - Truyền hình tỉnh</t>
  </si>
  <si>
    <t>SỰ NGHIỆP PHÁT THANH - TRUYỀN HÌNH</t>
  </si>
  <si>
    <t>F</t>
  </si>
  <si>
    <t>Sự nghiệp khoa học công nghệ</t>
  </si>
  <si>
    <t>Trường Đại học Quảng Bình</t>
  </si>
  <si>
    <t>Sở khoa học - công nghệ</t>
  </si>
  <si>
    <t>Trung tâm CNTT &amp; Truyền thông</t>
  </si>
  <si>
    <t>Trung tâm Tin học - Công báo VPUBND tỉnh</t>
  </si>
  <si>
    <t>Trung tâm kỷ thuật- Đo lường - Thử nghiệm</t>
  </si>
  <si>
    <t>Trung tâm Ứng dụng &amp; Thống kê KHCN</t>
  </si>
  <si>
    <t>SỰ NGHIỆP KHOA HOC VÀ CÔNG NGHỆ</t>
  </si>
  <si>
    <t>E</t>
  </si>
  <si>
    <t>Hỗ trợ các Hội văn học nghệ thuật địa phương</t>
  </si>
  <si>
    <t>Hỗ trợ hội nhà báo địa phương</t>
  </si>
  <si>
    <t>Hỗ trợ các Hội Văn học nghệ thuật địa phương</t>
  </si>
  <si>
    <t>Sở Văn hóa Thể thao (Công tác gia đình + Nghị quyết hỗ trợ nghệ nhân)</t>
  </si>
  <si>
    <t>Chương trình Du lịch</t>
  </si>
  <si>
    <t>Sửa chữa công trình di tích, kinh phí bảo tồn văn hoá phi vật thể</t>
  </si>
  <si>
    <t xml:space="preserve">Sự nghiệp Văn hóa  - Thể thao </t>
  </si>
  <si>
    <t>Trung tâm lưu trữ lịch sử</t>
  </si>
  <si>
    <t>Trung tâm thông tin xúc tiến Du lịch</t>
  </si>
  <si>
    <t>Tạp chí Nhật Lệ</t>
  </si>
  <si>
    <t>Trung tâm huấn luyện thể dục thể thao</t>
  </si>
  <si>
    <t>Thư viện tỉnh</t>
  </si>
  <si>
    <t>Bảo tàng tổng hợp</t>
  </si>
  <si>
    <t xml:space="preserve">Đoàn Nghệ thuật truyền thống </t>
  </si>
  <si>
    <t>Trung tâm văn hóa và điện ảnh tỉnh</t>
  </si>
  <si>
    <t>SỰ NGHIỆP VĂN HÓA -THỂ THAO- DU LỊCH</t>
  </si>
  <si>
    <t>D</t>
  </si>
  <si>
    <t>Kinh phí y tế quân dân y kết hợp</t>
  </si>
  <si>
    <t>Kinh phí mua thẻ BHYT các đối tượng</t>
  </si>
  <si>
    <t>Sự nghiệp dân số</t>
  </si>
  <si>
    <t>Ban bảo vệ chăm sóc sức khỏe cán bộ</t>
  </si>
  <si>
    <t>Các đơn vị sự nghiệp y tế khác</t>
  </si>
  <si>
    <t>Kinh phí phòng, chống dịch bệnh</t>
  </si>
  <si>
    <t>Sự nghiệp y tế khác</t>
  </si>
  <si>
    <t>Vốn đối ứng các Dự án y tế</t>
  </si>
  <si>
    <t>Chi cục vệ sinh an toàn thực phẩm</t>
  </si>
  <si>
    <t>Văn phòng Sở y tế</t>
  </si>
  <si>
    <t>Trung tâm kiểm soát bệnh tật</t>
  </si>
  <si>
    <t>Trung tâm giám định y khoa pháp y</t>
  </si>
  <si>
    <t>Trung Tâm Kiểm nghiệm thuốc, mỹ phẩm, thực  phẩm</t>
  </si>
  <si>
    <t>Trung tâm y tế huyện Lệ Thủy</t>
  </si>
  <si>
    <t>Trung tâm y tế huyện Quảng Ninh</t>
  </si>
  <si>
    <t>Trung tâm y tế thành phố Đồng Hới</t>
  </si>
  <si>
    <t>Trung tâm y tế huyện Bố Trạch</t>
  </si>
  <si>
    <t>Trung tâm y tế thị xã Ba Đồn</t>
  </si>
  <si>
    <t>Trung tâm y tế huyện Quảng Trạch</t>
  </si>
  <si>
    <t>Trung tâm y tế huyện Tuyên Hóa</t>
  </si>
  <si>
    <t>Trung tâm y tế huyện Minh Hóa</t>
  </si>
  <si>
    <t>Bệnh viện mắt</t>
  </si>
  <si>
    <t>Bệnh viện đa khoa Lệ Thủy</t>
  </si>
  <si>
    <t>Bệnh viện đa khoa Quảng Ninh</t>
  </si>
  <si>
    <t>Bệnh viện đa khoa Bố Trạch</t>
  </si>
  <si>
    <t>Bệnh viện đa khoa Tuyên Hóa</t>
  </si>
  <si>
    <t>Bệnh viện đa khoa Minh Hóa</t>
  </si>
  <si>
    <t xml:space="preserve">Các đơn vị thuôc Sở y tế </t>
  </si>
  <si>
    <t>SỰ NGHIỆP Y TẾ</t>
  </si>
  <si>
    <t>C</t>
  </si>
  <si>
    <t>Nâng cao kỹ năng sống cho người mù (Hội người mù)</t>
  </si>
  <si>
    <t>Đào tạo huấn luyện dự bị động viên</t>
  </si>
  <si>
    <t>Kinh phí đào tạo chinh sách ngành Tài chính</t>
  </si>
  <si>
    <t>Chương trình đào tạo nguồn nhân lực theo Chương trình hành động 04-TU và kế hoạch 463 của UBND tỉnh</t>
  </si>
  <si>
    <t>Đề án Nâng cao năng lực dạy và học ngoại ngữ</t>
  </si>
  <si>
    <t>Kinh phí thực hiện chương trình đổi mới sách giáo khoa giáo dục phổ thông</t>
  </si>
  <si>
    <t>Đào tạo nhân lực các DN vừa và nhỏ</t>
  </si>
  <si>
    <t>Đào tạo cán bộ quân sự cơ sở và các đối tượng, đào tạo cán bộ quân sự cấp xã</t>
  </si>
  <si>
    <t>Đào tạo lại</t>
  </si>
  <si>
    <t>Liên minh HTX</t>
  </si>
  <si>
    <t>Sự nghiệp đào tạo thuôc Sở GD - ĐT</t>
  </si>
  <si>
    <t>Sự nghiêp đào tạo Y tế</t>
  </si>
  <si>
    <t>Trung tâm giáo dục nghề nghiệp và hỗ trợ nông dân - phụ nữ Quảng Bình</t>
  </si>
  <si>
    <t>Trung tâm trợ giúp pháp lý</t>
  </si>
  <si>
    <t>Trung tâm DVVL Thanh niên</t>
  </si>
  <si>
    <t>Trung tâm  huấn luyện &amp; thi đấu TDTT</t>
  </si>
  <si>
    <t>Trường cao đẳng y tế</t>
  </si>
  <si>
    <t>Trung tâm dịch vụ việc làm tỉnh (Sở LĐ)</t>
  </si>
  <si>
    <t>Trường cao đẳng nghề Quảng Bình</t>
  </si>
  <si>
    <t>Trường Chính trị Quảng Bình</t>
  </si>
  <si>
    <t>Trung tâm  GDTX tỉnh</t>
  </si>
  <si>
    <t>Trường Cao đẳng Kỹ thuật CNN QB</t>
  </si>
  <si>
    <t>SỰ NGHIỆP ĐÀO TẠO</t>
  </si>
  <si>
    <t>Nhà văn hóa thiếu nhi Quảng Bình</t>
  </si>
  <si>
    <t>5.2</t>
  </si>
  <si>
    <t>Trung tâm thanh thiếu niên Bắc Trung Bộ</t>
  </si>
  <si>
    <t>5.1</t>
  </si>
  <si>
    <t>Hình thức giáo dục khác</t>
  </si>
  <si>
    <t>Trường THPT &amp; THCS  Dương Văn An</t>
  </si>
  <si>
    <t>4.31</t>
  </si>
  <si>
    <t>Trường THPT &amp; THCS  Trung Hóa</t>
  </si>
  <si>
    <t>4.30</t>
  </si>
  <si>
    <t>Trường THPT &amp; THCS  Việt Trung</t>
  </si>
  <si>
    <t>4.29</t>
  </si>
  <si>
    <t>Trường THPT &amp; THCS  Bắc Sơn</t>
  </si>
  <si>
    <t>4.28</t>
  </si>
  <si>
    <t>Trường THPT &amp; THCS  Hóa Tiến</t>
  </si>
  <si>
    <t>4.27</t>
  </si>
  <si>
    <t>Trường THPT Nguyễn Chí Thanh</t>
  </si>
  <si>
    <t>4.26</t>
  </si>
  <si>
    <t>Trường THPT Trần Hưng Đạo</t>
  </si>
  <si>
    <t>4.25</t>
  </si>
  <si>
    <t>Trường THPT Hoàng Hoa Thám</t>
  </si>
  <si>
    <t>4.24</t>
  </si>
  <si>
    <t>Trường THPT Lệ Thủy</t>
  </si>
  <si>
    <t>4.23</t>
  </si>
  <si>
    <t>Trường THPT Nguyễn Hữu Cảnh</t>
  </si>
  <si>
    <t>4.22</t>
  </si>
  <si>
    <t xml:space="preserve">Trường THPT Quảng Ninh </t>
  </si>
  <si>
    <t>4.21</t>
  </si>
  <si>
    <t>Trường THPT Ninh Châu</t>
  </si>
  <si>
    <t>4.20</t>
  </si>
  <si>
    <t>Trường THPT Phan Đình Phùng</t>
  </si>
  <si>
    <t>4.19</t>
  </si>
  <si>
    <t>Trường THPT Đồng Hới</t>
  </si>
  <si>
    <t>4.18</t>
  </si>
  <si>
    <t>Trường THPT Đào Duy Từ</t>
  </si>
  <si>
    <t>4.17</t>
  </si>
  <si>
    <t>Trường THPT Chuyên Võ Nguyên Giáp</t>
  </si>
  <si>
    <t>4.16</t>
  </si>
  <si>
    <t>Trường THPT Ngô Quyền</t>
  </si>
  <si>
    <t>4.15</t>
  </si>
  <si>
    <t>Trường THPT Nguyễn Trãi</t>
  </si>
  <si>
    <t>4.14</t>
  </si>
  <si>
    <t>Trường THPT Trần Phú</t>
  </si>
  <si>
    <t>4.13</t>
  </si>
  <si>
    <t>Trường THPT Hùng Vương</t>
  </si>
  <si>
    <t>4.12</t>
  </si>
  <si>
    <t>Trường THPT Lê Quý Đôn</t>
  </si>
  <si>
    <t>4.11</t>
  </si>
  <si>
    <t xml:space="preserve">Trường THPT Lê Lợi </t>
  </si>
  <si>
    <t>4.10</t>
  </si>
  <si>
    <t xml:space="preserve">Trường THPT Nguyễn Bỉnh Khiêm </t>
  </si>
  <si>
    <t>4.9</t>
  </si>
  <si>
    <t xml:space="preserve">Trường THPT Quang Trung </t>
  </si>
  <si>
    <t>4.8</t>
  </si>
  <si>
    <t>Trường THPT Lê Hồng Phong</t>
  </si>
  <si>
    <t>4.7</t>
  </si>
  <si>
    <t>Trường THPT Lương Thế Vinh</t>
  </si>
  <si>
    <t>4.6</t>
  </si>
  <si>
    <t>Trường THPT Phan Bội Châu</t>
  </si>
  <si>
    <t>4.5</t>
  </si>
  <si>
    <t>Trường THPT Lê Trực</t>
  </si>
  <si>
    <t>4.4</t>
  </si>
  <si>
    <t>Trường THPT Tuyên Hóa</t>
  </si>
  <si>
    <t>4.3</t>
  </si>
  <si>
    <t>Trường THPT Minh Hóa</t>
  </si>
  <si>
    <t>4.2</t>
  </si>
  <si>
    <t>Trường THPT Dân tộc nội trú tỉnh</t>
  </si>
  <si>
    <t>4.1</t>
  </si>
  <si>
    <t>Các đơn vị trực thuộc Sở Giáo dục</t>
  </si>
  <si>
    <t>Kinh phí hợp đồng lao động theo NĐ 111</t>
  </si>
  <si>
    <t>3.4</t>
  </si>
  <si>
    <t xml:space="preserve">Kinh phí mua sắm, nâng cấp, cải tạo, xây mới cải tạo tài sản công </t>
  </si>
  <si>
    <t>3.3</t>
  </si>
  <si>
    <t>Kinh phí thực hiện các chính sách an sinh xã hội thuộc sự nghiệp giáo dục</t>
  </si>
  <si>
    <t>3.2</t>
  </si>
  <si>
    <t xml:space="preserve">SN giáo dục khác </t>
  </si>
  <si>
    <t>3.1</t>
  </si>
  <si>
    <t>Các khoản chi khác</t>
  </si>
  <si>
    <t>Quản lý dạy nghề (Sở Lao động)</t>
  </si>
  <si>
    <t xml:space="preserve">Chi chung phục vụ quản lý ngành </t>
  </si>
  <si>
    <t>SỰ NGHIỆP GIÁO DỤC</t>
  </si>
  <si>
    <t>SỰ NGHIỆP GIÁO DỤC - ĐÀO TẠO</t>
  </si>
  <si>
    <t>B</t>
  </si>
  <si>
    <t>Chi đột xuất hành chính khác</t>
  </si>
  <si>
    <t>Đại hội, ngày lễ, xúc tiến đầu tư</t>
  </si>
  <si>
    <t>Đoàn ra, đoàn vào</t>
  </si>
  <si>
    <t>Mua xe và sửa xe</t>
  </si>
  <si>
    <t>CÁC KHOẢN CHI CHUNG</t>
  </si>
  <si>
    <t>IV</t>
  </si>
  <si>
    <t>Hỗ trợ Công đoàn</t>
  </si>
  <si>
    <t>Hội bảo trợ người tàn tật &amp; TE mồ côi</t>
  </si>
  <si>
    <t>Hội cựu thanh niên xung phong</t>
  </si>
  <si>
    <t>Hội nạn nhân chất độc da cam</t>
  </si>
  <si>
    <t>Hội chữ thập đỏ</t>
  </si>
  <si>
    <t>Hội Hữu nghị</t>
  </si>
  <si>
    <t>Liên hiệp hội KHKT</t>
  </si>
  <si>
    <t>Hội người mù</t>
  </si>
  <si>
    <t>Hội người cao tuổi</t>
  </si>
  <si>
    <t>Hội Khuyến học</t>
  </si>
  <si>
    <t>Hội Luật gia</t>
  </si>
  <si>
    <t>Hội doanh nghiệp tỉnh Quảng bình</t>
  </si>
  <si>
    <t>Hội đông y</t>
  </si>
  <si>
    <t>Liên minh hợp tác xã</t>
  </si>
  <si>
    <t>Hội làm vườn</t>
  </si>
  <si>
    <t>Hội nhà báo</t>
  </si>
  <si>
    <t>Hội liên hiệp thanh niên</t>
  </si>
  <si>
    <t>Hội văn học nghệ thuật</t>
  </si>
  <si>
    <t>Ủy ban Mặt trận Tổ quốc Việt Nam tỉnh</t>
  </si>
  <si>
    <t>Đoàn Khối cơ quan tỉnh</t>
  </si>
  <si>
    <t xml:space="preserve">Hội liên hiệp phụ nữ </t>
  </si>
  <si>
    <t>Hội cựu chiến binh</t>
  </si>
  <si>
    <t>Đoàn Khối doanh nghiệp</t>
  </si>
  <si>
    <t>Hội Nông dân</t>
  </si>
  <si>
    <t>Tỉnh đoàn</t>
  </si>
  <si>
    <t>ĐOÀN THỂ</t>
  </si>
  <si>
    <t>Báo Quảng Bình</t>
  </si>
  <si>
    <t>Đảng ủy Khối Doanh nghiệp</t>
  </si>
  <si>
    <t>Đảng ủy Khối các cơ quan tỉnh</t>
  </si>
  <si>
    <t>Văn phòng tỉnh ủy</t>
  </si>
  <si>
    <t>Ban Nội chính tỉnh uỷ</t>
  </si>
  <si>
    <t>Ban Dân vận tỉnh uỷ</t>
  </si>
  <si>
    <t>Uỷ ban kiểm tra tỉnh uỷ</t>
  </si>
  <si>
    <t>Ban Tuyên giáo tỉnh uỷ</t>
  </si>
  <si>
    <t>Ban Tổ chức tỉnh uỷ</t>
  </si>
  <si>
    <t>ĐẢNG</t>
  </si>
  <si>
    <t>Chi cục An toàn  vệ sinh thực phẩm</t>
  </si>
  <si>
    <t>Đại diện BQL tại Khu kinh tế Cha Lo</t>
  </si>
  <si>
    <t>Chi cục dân số KHHGĐ</t>
  </si>
  <si>
    <t>Sở Thông tin và Truyền thông</t>
  </si>
  <si>
    <t>Sở Ngoại vụ</t>
  </si>
  <si>
    <t>Ban An toàn giao thông</t>
  </si>
  <si>
    <t>Thanh tra Sở Giao thông - Vận tải</t>
  </si>
  <si>
    <t>Sở Giao thông - Vận tải</t>
  </si>
  <si>
    <t>Sở Tài nguyên &amp; Môi trường</t>
  </si>
  <si>
    <t>Sở Giáo dục - Đào tạo</t>
  </si>
  <si>
    <t>Sở Kế hoạch- Đầu tư</t>
  </si>
  <si>
    <t>Sở Tài chính</t>
  </si>
  <si>
    <t>Sở Tư pháp</t>
  </si>
  <si>
    <t>Thanh tra xây dựng</t>
  </si>
  <si>
    <t>Sở Xây dựng</t>
  </si>
  <si>
    <t>Sở Công thương</t>
  </si>
  <si>
    <t>Sở Khoa học - Công nghệ</t>
  </si>
  <si>
    <t>Sở Du lịch</t>
  </si>
  <si>
    <t>Sở Văn hóa  &amp; Thể thao</t>
  </si>
  <si>
    <t>Sở Y tế</t>
  </si>
  <si>
    <t>Trung tâm phục vụ hành chính công</t>
  </si>
  <si>
    <t>Văn phòng Đoàn đại biểu quốc hội và Hội đồng nhân dân tỉnh</t>
  </si>
  <si>
    <t>Thanh tra Tỉnh</t>
  </si>
  <si>
    <t>Ban Tôn giáo</t>
  </si>
  <si>
    <t>Sở Nội vụ</t>
  </si>
  <si>
    <t>Ban Dân tộc</t>
  </si>
  <si>
    <t>Chi  cục thủy sản</t>
  </si>
  <si>
    <t>Chi cục Kiểm lâm</t>
  </si>
  <si>
    <t>Chi cục Thủy lợi</t>
  </si>
  <si>
    <t>Chi cục Phát triển nông thôn</t>
  </si>
  <si>
    <t>Chi cục trồng trọt và Bảo vệ thực vật</t>
  </si>
  <si>
    <t>Chi cục chăn nuôi, thú y tỉnh</t>
  </si>
  <si>
    <t>Sở Nông nghiệp &amp; PTNT</t>
  </si>
  <si>
    <t>Sở Lao động -TBXH</t>
  </si>
  <si>
    <t>QUẢN LÝ NHÀ NƯỚC</t>
  </si>
  <si>
    <t>QUẢN LÝ NHÀ NƯỚC, ĐẢNG, ĐOÀN THỂ</t>
  </si>
  <si>
    <t>A</t>
  </si>
  <si>
    <t>TỔNG SỐ</t>
  </si>
  <si>
    <t>CHI NÔNG NGHIỆP, LÂM NGHIỆP, THỦY LỢI, THỦY SẢN</t>
  </si>
  <si>
    <t>CHI GIAO THÔNG</t>
  </si>
  <si>
    <t>CHI BẢO ĐẢM XÃ HỘI</t>
  </si>
  <si>
    <t>CHI HOẠT ĐỘNG CỦA CƠ QUAN QUẢN LÝ NHÀ NƯỚC, ĐẢNG, ĐOÀN THỂ</t>
  </si>
  <si>
    <t>TRONG ĐÓ</t>
  </si>
  <si>
    <t>CHI CÁC HOẠT ĐỘNG KINH TẾ</t>
  </si>
  <si>
    <t>CHI BẢO VỆ MÔI TRƯỜNG</t>
  </si>
  <si>
    <t>CHI THỂ DỤC THỂ THAO</t>
  </si>
  <si>
    <t>CHI PHÁT THANH, TRUYỀN HÌNH, THÔNG TẤN</t>
  </si>
  <si>
    <t>CHI VĂN HÓA THÔNG TIN</t>
  </si>
  <si>
    <t>CHI Y TẾ, DÂN SỐ VÀ GIA ĐÌNH</t>
  </si>
  <si>
    <t>CHI KHOA HỌC VÀ CÔNG NGHỆ</t>
  </si>
  <si>
    <t>CHI GIÁO DỤC - ĐÀO TẠO VÀ DẠY NGHỀ</t>
  </si>
  <si>
    <t>TRONG ĐÓ:</t>
  </si>
  <si>
    <t>TÊN ĐƠN VỊ</t>
  </si>
  <si>
    <t>STT</t>
  </si>
  <si>
    <t>Đơn vị: Triệu đồng</t>
  </si>
  <si>
    <t>(Kèm theo Quyết định số:         /QĐ-UBND, ngày       tháng     năm 2025 của UBND tỉnh Quảng Bình)</t>
  </si>
  <si>
    <t>(Dự toán đã được Hội đồng nhân dân quyết định)</t>
  </si>
  <si>
    <t>DỰ TOÁN CHI THƯỜNG XUYÊN CỦA NGÂN SÁCH CẤP TỈNH CHO TỪNG CƠ QUAN, TỔ CHỨC THEO LĨNH VỰC NĂM  2025</t>
  </si>
  <si>
    <t>Biểu số 53/CK-NSNN</t>
  </si>
  <si>
    <t>UBND TỈNH QUẢNG BÌNH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</si>
</sst>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
    <numFmt numFmtId="165" formatCode="#,###;[Red]\-#,###"/>
  </numFmts>
  <fonts count="13" x14ac:knownFonts="1">
    <font>
      <sz val="11"/>
      <color theme="1"/>
      <name val="Calibri"/>
      <family val="2"/>
      <scheme val="minor"/>
    </font>
    <font>
      <sz val="12"/>
      <name val="Times New Roman"/>
      <family val="1"/>
    </font>
    <font>
      <sz val="11"/>
      <name val="Times New Roman"/>
      <family val="1"/>
    </font>
    <font>
      <sz val="10"/>
      <name val="Times New Roman"/>
      <family val="1"/>
    </font>
    <font>
      <b/>
      <u/>
      <sz val="10"/>
      <name val="Times New Roman"/>
      <family val="1"/>
    </font>
    <font>
      <b/>
      <sz val="10"/>
      <name val="Times New Roman"/>
      <family val="1"/>
    </font>
    <font>
      <sz val="12"/>
      <name val=".VnArial Narrow"/>
      <family val="2"/>
    </font>
    <font>
      <i/>
      <sz val="10"/>
      <name val="Times New Roman"/>
      <family val="1"/>
    </font>
    <font>
      <sz val="11"/>
      <name val=".VnArial Narrow"/>
      <family val="2"/>
    </font>
    <font>
      <sz val="9"/>
      <name val="Times New Roman"/>
      <family val="1"/>
    </font>
    <font>
      <i/>
      <sz val="11"/>
      <name val="Times New Roman"/>
      <family val="1"/>
    </font>
    <font>
      <i/>
      <sz val="12"/>
      <name val="Times New Roman"/>
      <family val="1"/>
    </font>
    <font>
      <b/>
      <sz val="12"/>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6" fillId="0" borderId="0"/>
    <xf numFmtId="0" fontId="6" fillId="0" borderId="0"/>
    <xf numFmtId="0" fontId="8" fillId="0" borderId="0"/>
  </cellStyleXfs>
  <cellXfs count="63">
    <xf numFmtId="0" fontId="0" fillId="0" borderId="0" xfId="0"/>
    <xf numFmtId="0" fontId="1" fillId="0" borderId="0" xfId="0" applyFont="1"/>
    <xf numFmtId="0" fontId="2" fillId="0" borderId="0" xfId="0" applyFont="1" applyAlignment="1">
      <alignment horizontal="right"/>
    </xf>
    <xf numFmtId="0" fontId="3" fillId="0" borderId="0" xfId="0" applyFont="1" applyAlignment="1">
      <alignment horizontal="right"/>
    </xf>
    <xf numFmtId="0" fontId="3" fillId="0" borderId="0" xfId="0" applyFont="1"/>
    <xf numFmtId="0" fontId="3" fillId="0" borderId="1" xfId="0" applyFont="1" applyBorder="1"/>
    <xf numFmtId="0" fontId="3" fillId="0" borderId="1" xfId="0" applyFont="1" applyBorder="1" applyAlignment="1">
      <alignment horizontal="right"/>
    </xf>
    <xf numFmtId="164" fontId="3" fillId="0" borderId="1" xfId="0" applyNumberFormat="1" applyFont="1" applyBorder="1" applyAlignment="1">
      <alignment horizontal="right" vertical="center"/>
    </xf>
    <xf numFmtId="164" fontId="3" fillId="0" borderId="1" xfId="0" applyNumberFormat="1" applyFont="1" applyBorder="1" applyAlignment="1">
      <alignment horizontal="left" vertical="center"/>
    </xf>
    <xf numFmtId="164" fontId="3" fillId="0" borderId="1" xfId="0" applyNumberFormat="1" applyFont="1" applyBorder="1" applyAlignment="1">
      <alignment horizontal="center" vertical="center"/>
    </xf>
    <xf numFmtId="0" fontId="4" fillId="0" borderId="0" xfId="0" applyFont="1"/>
    <xf numFmtId="3" fontId="3" fillId="0" borderId="1" xfId="0" applyNumberFormat="1" applyFont="1" applyFill="1" applyBorder="1" applyAlignment="1">
      <alignment vertical="center" wrapText="1"/>
    </xf>
    <xf numFmtId="0" fontId="5" fillId="0" borderId="1" xfId="0" applyFont="1" applyBorder="1"/>
    <xf numFmtId="164" fontId="5" fillId="0" borderId="1" xfId="0" applyNumberFormat="1" applyFont="1" applyBorder="1" applyAlignment="1">
      <alignment vertical="center"/>
    </xf>
    <xf numFmtId="3" fontId="3" fillId="0" borderId="1" xfId="0" applyNumberFormat="1" applyFont="1" applyFill="1" applyBorder="1" applyAlignment="1">
      <alignment horizontal="center" vertical="center" wrapText="1"/>
    </xf>
    <xf numFmtId="3" fontId="3" fillId="0" borderId="1" xfId="0" applyNumberFormat="1" applyFont="1" applyFill="1" applyBorder="1" applyAlignment="1">
      <alignment horizontal="left" wrapText="1"/>
    </xf>
    <xf numFmtId="164" fontId="3" fillId="0" borderId="1" xfId="0" applyNumberFormat="1" applyFont="1" applyBorder="1" applyAlignment="1">
      <alignment vertical="center"/>
    </xf>
    <xf numFmtId="165" fontId="3" fillId="0" borderId="1" xfId="1" applyNumberFormat="1" applyFont="1" applyFill="1" applyBorder="1" applyAlignment="1">
      <alignment vertical="center" wrapText="1"/>
    </xf>
    <xf numFmtId="3" fontId="5" fillId="0" borderId="1" xfId="0" applyNumberFormat="1" applyFont="1" applyFill="1" applyBorder="1" applyAlignment="1">
      <alignment vertical="center" wrapText="1"/>
    </xf>
    <xf numFmtId="3" fontId="5" fillId="2" borderId="1" xfId="0" applyNumberFormat="1" applyFont="1" applyFill="1" applyBorder="1" applyAlignment="1">
      <alignment horizontal="left" wrapText="1"/>
    </xf>
    <xf numFmtId="3" fontId="5" fillId="2" borderId="1" xfId="0" applyNumberFormat="1" applyFont="1" applyFill="1" applyBorder="1" applyAlignment="1">
      <alignment horizontal="center" vertical="center" wrapText="1"/>
    </xf>
    <xf numFmtId="3" fontId="7" fillId="0" borderId="1" xfId="0" applyNumberFormat="1" applyFont="1" applyFill="1" applyBorder="1" applyAlignment="1">
      <alignment vertical="center" wrapText="1"/>
    </xf>
    <xf numFmtId="3" fontId="7" fillId="0" borderId="1" xfId="0" applyNumberFormat="1" applyFont="1" applyFill="1" applyBorder="1" applyAlignment="1">
      <alignment horizontal="center" vertical="center" wrapText="1"/>
    </xf>
    <xf numFmtId="2" fontId="3" fillId="0" borderId="1" xfId="2" applyNumberFormat="1" applyFont="1" applyFill="1" applyBorder="1" applyAlignment="1">
      <alignment horizontal="left" vertical="center" wrapText="1"/>
    </xf>
    <xf numFmtId="3" fontId="5" fillId="0" borderId="1" xfId="0" applyNumberFormat="1" applyFont="1" applyFill="1" applyBorder="1" applyAlignment="1">
      <alignment horizontal="left" wrapText="1"/>
    </xf>
    <xf numFmtId="3" fontId="5" fillId="0" borderId="1" xfId="0" applyNumberFormat="1" applyFont="1" applyFill="1" applyBorder="1" applyAlignment="1">
      <alignment horizontal="center" wrapText="1"/>
    </xf>
    <xf numFmtId="3" fontId="5" fillId="0" borderId="1" xfId="0" applyNumberFormat="1" applyFont="1" applyFill="1" applyBorder="1" applyAlignment="1">
      <alignment horizontal="left" vertical="center" wrapText="1"/>
    </xf>
    <xf numFmtId="3" fontId="5" fillId="2" borderId="1" xfId="0" applyNumberFormat="1" applyFont="1" applyFill="1" applyBorder="1" applyAlignment="1">
      <alignment horizontal="left" vertical="center" wrapText="1"/>
    </xf>
    <xf numFmtId="3" fontId="3" fillId="2" borderId="1" xfId="0" applyNumberFormat="1" applyFont="1" applyFill="1" applyBorder="1" applyAlignment="1">
      <alignment vertical="center" wrapText="1"/>
    </xf>
    <xf numFmtId="3" fontId="3" fillId="2" borderId="1" xfId="0" applyNumberFormat="1" applyFont="1" applyFill="1" applyBorder="1" applyAlignment="1">
      <alignment horizontal="center" vertical="center" wrapText="1"/>
    </xf>
    <xf numFmtId="3" fontId="3" fillId="0" borderId="1" xfId="3" applyNumberFormat="1" applyFont="1" applyFill="1" applyBorder="1" applyAlignment="1">
      <alignment horizontal="left" wrapText="1"/>
    </xf>
    <xf numFmtId="3" fontId="5" fillId="2" borderId="1" xfId="0" applyNumberFormat="1" applyFont="1" applyFill="1" applyBorder="1" applyAlignment="1">
      <alignment vertical="center" wrapText="1"/>
    </xf>
    <xf numFmtId="3" fontId="5" fillId="2" borderId="1" xfId="0" applyNumberFormat="1" applyFont="1" applyFill="1" applyBorder="1" applyAlignment="1">
      <alignment horizontal="center" wrapText="1"/>
    </xf>
    <xf numFmtId="3"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3"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3" fontId="3" fillId="2" borderId="1" xfId="0" applyNumberFormat="1" applyFont="1" applyFill="1" applyBorder="1" applyAlignment="1">
      <alignment horizontal="left" wrapText="1"/>
    </xf>
    <xf numFmtId="3" fontId="3" fillId="0" borderId="1" xfId="0" applyNumberFormat="1" applyFont="1" applyFill="1" applyBorder="1" applyAlignment="1">
      <alignment horizontal="center" wrapText="1"/>
    </xf>
    <xf numFmtId="3" fontId="3" fillId="0" borderId="1" xfId="0" applyNumberFormat="1" applyFont="1" applyFill="1" applyBorder="1" applyAlignment="1">
      <alignment horizontal="center" vertical="center" wrapText="1" shrinkToFit="1"/>
    </xf>
    <xf numFmtId="164" fontId="5" fillId="0" borderId="1" xfId="0" applyNumberFormat="1" applyFont="1" applyBorder="1" applyAlignment="1">
      <alignment horizontal="right" vertical="center"/>
    </xf>
    <xf numFmtId="164" fontId="5" fillId="0" borderId="1" xfId="0" applyNumberFormat="1" applyFont="1" applyBorder="1" applyAlignment="1">
      <alignment vertical="center" wrapText="1"/>
    </xf>
    <xf numFmtId="164" fontId="5" fillId="0" borderId="1" xfId="0" applyNumberFormat="1" applyFont="1" applyBorder="1" applyAlignment="1">
      <alignment horizontal="center" vertical="center"/>
    </xf>
    <xf numFmtId="164" fontId="5" fillId="0" borderId="0" xfId="0" applyNumberFormat="1" applyFont="1" applyAlignment="1">
      <alignment vertical="center" wrapText="1"/>
    </xf>
    <xf numFmtId="0" fontId="9" fillId="0" borderId="1" xfId="0" applyFont="1" applyBorder="1" applyAlignment="1">
      <alignment horizontal="center" vertical="center" wrapText="1"/>
    </xf>
    <xf numFmtId="164" fontId="9" fillId="0" borderId="1"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4" fontId="3" fillId="0" borderId="1" xfId="0" applyNumberFormat="1" applyFont="1" applyBorder="1" applyAlignment="1">
      <alignment horizontal="right" vertical="center" wrapText="1"/>
    </xf>
    <xf numFmtId="164" fontId="3" fillId="0" borderId="1" xfId="0" applyNumberFormat="1" applyFont="1" applyBorder="1" applyAlignment="1">
      <alignment horizontal="center" vertical="center" wrapText="1"/>
    </xf>
    <xf numFmtId="164" fontId="10" fillId="0" borderId="0" xfId="0" applyNumberFormat="1" applyFont="1" applyAlignment="1">
      <alignment horizontal="right"/>
    </xf>
    <xf numFmtId="0" fontId="11" fillId="0" borderId="0" xfId="0" applyFont="1" applyAlignment="1">
      <alignment horizontal="center" vertical="center" wrapText="1"/>
    </xf>
    <xf numFmtId="0" fontId="10" fillId="0" borderId="0" xfId="0" applyFont="1" applyAlignment="1">
      <alignment horizontal="right" vertical="center" wrapText="1"/>
    </xf>
    <xf numFmtId="0" fontId="7" fillId="0" borderId="0" xfId="0" applyFont="1" applyAlignment="1">
      <alignment horizontal="right"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 fillId="0" borderId="0" xfId="0" applyFont="1" applyAlignment="1">
      <alignment vertical="center"/>
    </xf>
    <xf numFmtId="0" fontId="12" fillId="0" borderId="0" xfId="0" applyFont="1" applyAlignment="1">
      <alignment horizontal="right" vertical="center"/>
    </xf>
    <xf numFmtId="0" fontId="3" fillId="0" borderId="0" xfId="0" applyFont="1" applyAlignment="1">
      <alignment vertical="center"/>
    </xf>
    <xf numFmtId="0" fontId="2" fillId="0" borderId="0" xfId="0" applyFont="1" applyAlignment="1">
      <alignment horizontal="right" vertical="center"/>
    </xf>
    <xf numFmtId="0" fontId="1" fillId="0" borderId="0" xfId="0" applyFont="1" applyAlignment="1">
      <alignment horizontal="right" vertical="center"/>
    </xf>
    <xf numFmtId="0" fontId="3" fillId="0" borderId="0" xfId="0" applyFont="1" applyAlignment="1">
      <alignment horizontal="right" vertical="center"/>
    </xf>
    <xf numFmtId="0" fontId="12" fillId="0" borderId="0" xfId="0" applyFont="1" applyAlignment="1">
      <alignment vertical="center"/>
    </xf>
  </cellXfs>
  <cellStyles count="4">
    <cellStyle name="Normal" xfId="0" builtinId="0"/>
    <cellStyle name="Normal_Bo sung co muc tieu tu NSTW cho NSDP nam 2013 (Chi TX)" xfId="1"/>
    <cellStyle name="Normal_H040825- Can doi NSDP 2005_160502- pan1 Du toan tle phan tram p.chia va so b.sung c.doi (NQ)" xfId="2"/>
    <cellStyle name="Normal_Sheet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hanh/Ngan%20sach/2025/XD%20Du%20toan/5.PL%20D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CKNS-DT2025-13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sheetData>
      <sheetData sheetId="1">
        <row r="16">
          <cell r="D16">
            <v>16200394.582843335</v>
          </cell>
        </row>
      </sheetData>
      <sheetData sheetId="2">
        <row r="10">
          <cell r="F10">
            <v>3676188.118305638</v>
          </cell>
        </row>
        <row r="11">
          <cell r="F11">
            <v>650765.10596576589</v>
          </cell>
        </row>
      </sheetData>
      <sheetData sheetId="3">
        <row r="6">
          <cell r="C6">
            <v>3366369.5915970001</v>
          </cell>
        </row>
      </sheetData>
      <sheetData sheetId="4">
        <row r="18">
          <cell r="D18">
            <v>4599</v>
          </cell>
        </row>
      </sheetData>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4-CKNS"/>
      <sheetName val="55-CKNS"/>
      <sheetName val="56-CKNS"/>
      <sheetName val="57-CKNS"/>
      <sheetName val="58-CKNS"/>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9"/>
  <sheetViews>
    <sheetView tabSelected="1" workbookViewId="0">
      <selection activeCell="L1" sqref="L1:O1"/>
    </sheetView>
  </sheetViews>
  <sheetFormatPr defaultColWidth="11.6640625" defaultRowHeight="15.6" x14ac:dyDescent="0.3"/>
  <cols>
    <col min="1" max="1" width="5" style="1" customWidth="1"/>
    <col min="2" max="2" width="28.44140625" style="1" customWidth="1"/>
    <col min="3" max="3" width="11.109375" style="3" customWidth="1"/>
    <col min="4" max="4" width="10" style="1" customWidth="1"/>
    <col min="5" max="5" width="9.33203125" style="1" customWidth="1"/>
    <col min="6" max="6" width="9.109375" style="2" customWidth="1"/>
    <col min="7" max="7" width="8.33203125" style="1" customWidth="1"/>
    <col min="8" max="8" width="8.44140625" style="1" customWidth="1"/>
    <col min="9" max="9" width="7.44140625" style="1" customWidth="1"/>
    <col min="10" max="10" width="8.44140625" style="1" customWidth="1"/>
    <col min="11" max="11" width="10" style="1" customWidth="1"/>
    <col min="12" max="12" width="7.44140625" style="1" customWidth="1"/>
    <col min="13" max="13" width="8.44140625" style="1" customWidth="1"/>
    <col min="14" max="14" width="10.109375" style="1" customWidth="1"/>
    <col min="15" max="15" width="6.88671875" style="1" customWidth="1"/>
    <col min="16" max="256" width="11.6640625" style="1"/>
    <col min="257" max="257" width="6.88671875" style="1" customWidth="1"/>
    <col min="258" max="258" width="31.33203125" style="1" customWidth="1"/>
    <col min="259" max="271" width="11.109375" style="1" customWidth="1"/>
    <col min="272" max="512" width="11.6640625" style="1"/>
    <col min="513" max="513" width="6.88671875" style="1" customWidth="1"/>
    <col min="514" max="514" width="31.33203125" style="1" customWidth="1"/>
    <col min="515" max="527" width="11.109375" style="1" customWidth="1"/>
    <col min="528" max="768" width="11.6640625" style="1"/>
    <col min="769" max="769" width="6.88671875" style="1" customWidth="1"/>
    <col min="770" max="770" width="31.33203125" style="1" customWidth="1"/>
    <col min="771" max="783" width="11.109375" style="1" customWidth="1"/>
    <col min="784" max="1024" width="11.6640625" style="1"/>
    <col min="1025" max="1025" width="6.88671875" style="1" customWidth="1"/>
    <col min="1026" max="1026" width="31.33203125" style="1" customWidth="1"/>
    <col min="1027" max="1039" width="11.109375" style="1" customWidth="1"/>
    <col min="1040" max="1280" width="11.6640625" style="1"/>
    <col min="1281" max="1281" width="6.88671875" style="1" customWidth="1"/>
    <col min="1282" max="1282" width="31.33203125" style="1" customWidth="1"/>
    <col min="1283" max="1295" width="11.109375" style="1" customWidth="1"/>
    <col min="1296" max="1536" width="11.6640625" style="1"/>
    <col min="1537" max="1537" width="6.88671875" style="1" customWidth="1"/>
    <col min="1538" max="1538" width="31.33203125" style="1" customWidth="1"/>
    <col min="1539" max="1551" width="11.109375" style="1" customWidth="1"/>
    <col min="1552" max="1792" width="11.6640625" style="1"/>
    <col min="1793" max="1793" width="6.88671875" style="1" customWidth="1"/>
    <col min="1794" max="1794" width="31.33203125" style="1" customWidth="1"/>
    <col min="1795" max="1807" width="11.109375" style="1" customWidth="1"/>
    <col min="1808" max="2048" width="11.6640625" style="1"/>
    <col min="2049" max="2049" width="6.88671875" style="1" customWidth="1"/>
    <col min="2050" max="2050" width="31.33203125" style="1" customWidth="1"/>
    <col min="2051" max="2063" width="11.109375" style="1" customWidth="1"/>
    <col min="2064" max="2304" width="11.6640625" style="1"/>
    <col min="2305" max="2305" width="6.88671875" style="1" customWidth="1"/>
    <col min="2306" max="2306" width="31.33203125" style="1" customWidth="1"/>
    <col min="2307" max="2319" width="11.109375" style="1" customWidth="1"/>
    <col min="2320" max="2560" width="11.6640625" style="1"/>
    <col min="2561" max="2561" width="6.88671875" style="1" customWidth="1"/>
    <col min="2562" max="2562" width="31.33203125" style="1" customWidth="1"/>
    <col min="2563" max="2575" width="11.109375" style="1" customWidth="1"/>
    <col min="2576" max="2816" width="11.6640625" style="1"/>
    <col min="2817" max="2817" width="6.88671875" style="1" customWidth="1"/>
    <col min="2818" max="2818" width="31.33203125" style="1" customWidth="1"/>
    <col min="2819" max="2831" width="11.109375" style="1" customWidth="1"/>
    <col min="2832" max="3072" width="11.6640625" style="1"/>
    <col min="3073" max="3073" width="6.88671875" style="1" customWidth="1"/>
    <col min="3074" max="3074" width="31.33203125" style="1" customWidth="1"/>
    <col min="3075" max="3087" width="11.109375" style="1" customWidth="1"/>
    <col min="3088" max="3328" width="11.6640625" style="1"/>
    <col min="3329" max="3329" width="6.88671875" style="1" customWidth="1"/>
    <col min="3330" max="3330" width="31.33203125" style="1" customWidth="1"/>
    <col min="3331" max="3343" width="11.109375" style="1" customWidth="1"/>
    <col min="3344" max="3584" width="11.6640625" style="1"/>
    <col min="3585" max="3585" width="6.88671875" style="1" customWidth="1"/>
    <col min="3586" max="3586" width="31.33203125" style="1" customWidth="1"/>
    <col min="3587" max="3599" width="11.109375" style="1" customWidth="1"/>
    <col min="3600" max="3840" width="11.6640625" style="1"/>
    <col min="3841" max="3841" width="6.88671875" style="1" customWidth="1"/>
    <col min="3842" max="3842" width="31.33203125" style="1" customWidth="1"/>
    <col min="3843" max="3855" width="11.109375" style="1" customWidth="1"/>
    <col min="3856" max="4096" width="11.6640625" style="1"/>
    <col min="4097" max="4097" width="6.88671875" style="1" customWidth="1"/>
    <col min="4098" max="4098" width="31.33203125" style="1" customWidth="1"/>
    <col min="4099" max="4111" width="11.109375" style="1" customWidth="1"/>
    <col min="4112" max="4352" width="11.6640625" style="1"/>
    <col min="4353" max="4353" width="6.88671875" style="1" customWidth="1"/>
    <col min="4354" max="4354" width="31.33203125" style="1" customWidth="1"/>
    <col min="4355" max="4367" width="11.109375" style="1" customWidth="1"/>
    <col min="4368" max="4608" width="11.6640625" style="1"/>
    <col min="4609" max="4609" width="6.88671875" style="1" customWidth="1"/>
    <col min="4610" max="4610" width="31.33203125" style="1" customWidth="1"/>
    <col min="4611" max="4623" width="11.109375" style="1" customWidth="1"/>
    <col min="4624" max="4864" width="11.6640625" style="1"/>
    <col min="4865" max="4865" width="6.88671875" style="1" customWidth="1"/>
    <col min="4866" max="4866" width="31.33203125" style="1" customWidth="1"/>
    <col min="4867" max="4879" width="11.109375" style="1" customWidth="1"/>
    <col min="4880" max="5120" width="11.6640625" style="1"/>
    <col min="5121" max="5121" width="6.88671875" style="1" customWidth="1"/>
    <col min="5122" max="5122" width="31.33203125" style="1" customWidth="1"/>
    <col min="5123" max="5135" width="11.109375" style="1" customWidth="1"/>
    <col min="5136" max="5376" width="11.6640625" style="1"/>
    <col min="5377" max="5377" width="6.88671875" style="1" customWidth="1"/>
    <col min="5378" max="5378" width="31.33203125" style="1" customWidth="1"/>
    <col min="5379" max="5391" width="11.109375" style="1" customWidth="1"/>
    <col min="5392" max="5632" width="11.6640625" style="1"/>
    <col min="5633" max="5633" width="6.88671875" style="1" customWidth="1"/>
    <col min="5634" max="5634" width="31.33203125" style="1" customWidth="1"/>
    <col min="5635" max="5647" width="11.109375" style="1" customWidth="1"/>
    <col min="5648" max="5888" width="11.6640625" style="1"/>
    <col min="5889" max="5889" width="6.88671875" style="1" customWidth="1"/>
    <col min="5890" max="5890" width="31.33203125" style="1" customWidth="1"/>
    <col min="5891" max="5903" width="11.109375" style="1" customWidth="1"/>
    <col min="5904" max="6144" width="11.6640625" style="1"/>
    <col min="6145" max="6145" width="6.88671875" style="1" customWidth="1"/>
    <col min="6146" max="6146" width="31.33203125" style="1" customWidth="1"/>
    <col min="6147" max="6159" width="11.109375" style="1" customWidth="1"/>
    <col min="6160" max="6400" width="11.6640625" style="1"/>
    <col min="6401" max="6401" width="6.88671875" style="1" customWidth="1"/>
    <col min="6402" max="6402" width="31.33203125" style="1" customWidth="1"/>
    <col min="6403" max="6415" width="11.109375" style="1" customWidth="1"/>
    <col min="6416" max="6656" width="11.6640625" style="1"/>
    <col min="6657" max="6657" width="6.88671875" style="1" customWidth="1"/>
    <col min="6658" max="6658" width="31.33203125" style="1" customWidth="1"/>
    <col min="6659" max="6671" width="11.109375" style="1" customWidth="1"/>
    <col min="6672" max="6912" width="11.6640625" style="1"/>
    <col min="6913" max="6913" width="6.88671875" style="1" customWidth="1"/>
    <col min="6914" max="6914" width="31.33203125" style="1" customWidth="1"/>
    <col min="6915" max="6927" width="11.109375" style="1" customWidth="1"/>
    <col min="6928" max="7168" width="11.6640625" style="1"/>
    <col min="7169" max="7169" width="6.88671875" style="1" customWidth="1"/>
    <col min="7170" max="7170" width="31.33203125" style="1" customWidth="1"/>
    <col min="7171" max="7183" width="11.109375" style="1" customWidth="1"/>
    <col min="7184" max="7424" width="11.6640625" style="1"/>
    <col min="7425" max="7425" width="6.88671875" style="1" customWidth="1"/>
    <col min="7426" max="7426" width="31.33203125" style="1" customWidth="1"/>
    <col min="7427" max="7439" width="11.109375" style="1" customWidth="1"/>
    <col min="7440" max="7680" width="11.6640625" style="1"/>
    <col min="7681" max="7681" width="6.88671875" style="1" customWidth="1"/>
    <col min="7682" max="7682" width="31.33203125" style="1" customWidth="1"/>
    <col min="7683" max="7695" width="11.109375" style="1" customWidth="1"/>
    <col min="7696" max="7936" width="11.6640625" style="1"/>
    <col min="7937" max="7937" width="6.88671875" style="1" customWidth="1"/>
    <col min="7938" max="7938" width="31.33203125" style="1" customWidth="1"/>
    <col min="7939" max="7951" width="11.109375" style="1" customWidth="1"/>
    <col min="7952" max="8192" width="11.6640625" style="1"/>
    <col min="8193" max="8193" width="6.88671875" style="1" customWidth="1"/>
    <col min="8194" max="8194" width="31.33203125" style="1" customWidth="1"/>
    <col min="8195" max="8207" width="11.109375" style="1" customWidth="1"/>
    <col min="8208" max="8448" width="11.6640625" style="1"/>
    <col min="8449" max="8449" width="6.88671875" style="1" customWidth="1"/>
    <col min="8450" max="8450" width="31.33203125" style="1" customWidth="1"/>
    <col min="8451" max="8463" width="11.109375" style="1" customWidth="1"/>
    <col min="8464" max="8704" width="11.6640625" style="1"/>
    <col min="8705" max="8705" width="6.88671875" style="1" customWidth="1"/>
    <col min="8706" max="8706" width="31.33203125" style="1" customWidth="1"/>
    <col min="8707" max="8719" width="11.109375" style="1" customWidth="1"/>
    <col min="8720" max="8960" width="11.6640625" style="1"/>
    <col min="8961" max="8961" width="6.88671875" style="1" customWidth="1"/>
    <col min="8962" max="8962" width="31.33203125" style="1" customWidth="1"/>
    <col min="8963" max="8975" width="11.109375" style="1" customWidth="1"/>
    <col min="8976" max="9216" width="11.6640625" style="1"/>
    <col min="9217" max="9217" width="6.88671875" style="1" customWidth="1"/>
    <col min="9218" max="9218" width="31.33203125" style="1" customWidth="1"/>
    <col min="9219" max="9231" width="11.109375" style="1" customWidth="1"/>
    <col min="9232" max="9472" width="11.6640625" style="1"/>
    <col min="9473" max="9473" width="6.88671875" style="1" customWidth="1"/>
    <col min="9474" max="9474" width="31.33203125" style="1" customWidth="1"/>
    <col min="9475" max="9487" width="11.109375" style="1" customWidth="1"/>
    <col min="9488" max="9728" width="11.6640625" style="1"/>
    <col min="9729" max="9729" width="6.88671875" style="1" customWidth="1"/>
    <col min="9730" max="9730" width="31.33203125" style="1" customWidth="1"/>
    <col min="9731" max="9743" width="11.109375" style="1" customWidth="1"/>
    <col min="9744" max="9984" width="11.6640625" style="1"/>
    <col min="9985" max="9985" width="6.88671875" style="1" customWidth="1"/>
    <col min="9986" max="9986" width="31.33203125" style="1" customWidth="1"/>
    <col min="9987" max="9999" width="11.109375" style="1" customWidth="1"/>
    <col min="10000" max="10240" width="11.6640625" style="1"/>
    <col min="10241" max="10241" width="6.88671875" style="1" customWidth="1"/>
    <col min="10242" max="10242" width="31.33203125" style="1" customWidth="1"/>
    <col min="10243" max="10255" width="11.109375" style="1" customWidth="1"/>
    <col min="10256" max="10496" width="11.6640625" style="1"/>
    <col min="10497" max="10497" width="6.88671875" style="1" customWidth="1"/>
    <col min="10498" max="10498" width="31.33203125" style="1" customWidth="1"/>
    <col min="10499" max="10511" width="11.109375" style="1" customWidth="1"/>
    <col min="10512" max="10752" width="11.6640625" style="1"/>
    <col min="10753" max="10753" width="6.88671875" style="1" customWidth="1"/>
    <col min="10754" max="10754" width="31.33203125" style="1" customWidth="1"/>
    <col min="10755" max="10767" width="11.109375" style="1" customWidth="1"/>
    <col min="10768" max="11008" width="11.6640625" style="1"/>
    <col min="11009" max="11009" width="6.88671875" style="1" customWidth="1"/>
    <col min="11010" max="11010" width="31.33203125" style="1" customWidth="1"/>
    <col min="11011" max="11023" width="11.109375" style="1" customWidth="1"/>
    <col min="11024" max="11264" width="11.6640625" style="1"/>
    <col min="11265" max="11265" width="6.88671875" style="1" customWidth="1"/>
    <col min="11266" max="11266" width="31.33203125" style="1" customWidth="1"/>
    <col min="11267" max="11279" width="11.109375" style="1" customWidth="1"/>
    <col min="11280" max="11520" width="11.6640625" style="1"/>
    <col min="11521" max="11521" width="6.88671875" style="1" customWidth="1"/>
    <col min="11522" max="11522" width="31.33203125" style="1" customWidth="1"/>
    <col min="11523" max="11535" width="11.109375" style="1" customWidth="1"/>
    <col min="11536" max="11776" width="11.6640625" style="1"/>
    <col min="11777" max="11777" width="6.88671875" style="1" customWidth="1"/>
    <col min="11778" max="11778" width="31.33203125" style="1" customWidth="1"/>
    <col min="11779" max="11791" width="11.109375" style="1" customWidth="1"/>
    <col min="11792" max="12032" width="11.6640625" style="1"/>
    <col min="12033" max="12033" width="6.88671875" style="1" customWidth="1"/>
    <col min="12034" max="12034" width="31.33203125" style="1" customWidth="1"/>
    <col min="12035" max="12047" width="11.109375" style="1" customWidth="1"/>
    <col min="12048" max="12288" width="11.6640625" style="1"/>
    <col min="12289" max="12289" width="6.88671875" style="1" customWidth="1"/>
    <col min="12290" max="12290" width="31.33203125" style="1" customWidth="1"/>
    <col min="12291" max="12303" width="11.109375" style="1" customWidth="1"/>
    <col min="12304" max="12544" width="11.6640625" style="1"/>
    <col min="12545" max="12545" width="6.88671875" style="1" customWidth="1"/>
    <col min="12546" max="12546" width="31.33203125" style="1" customWidth="1"/>
    <col min="12547" max="12559" width="11.109375" style="1" customWidth="1"/>
    <col min="12560" max="12800" width="11.6640625" style="1"/>
    <col min="12801" max="12801" width="6.88671875" style="1" customWidth="1"/>
    <col min="12802" max="12802" width="31.33203125" style="1" customWidth="1"/>
    <col min="12803" max="12815" width="11.109375" style="1" customWidth="1"/>
    <col min="12816" max="13056" width="11.6640625" style="1"/>
    <col min="13057" max="13057" width="6.88671875" style="1" customWidth="1"/>
    <col min="13058" max="13058" width="31.33203125" style="1" customWidth="1"/>
    <col min="13059" max="13071" width="11.109375" style="1" customWidth="1"/>
    <col min="13072" max="13312" width="11.6640625" style="1"/>
    <col min="13313" max="13313" width="6.88671875" style="1" customWidth="1"/>
    <col min="13314" max="13314" width="31.33203125" style="1" customWidth="1"/>
    <col min="13315" max="13327" width="11.109375" style="1" customWidth="1"/>
    <col min="13328" max="13568" width="11.6640625" style="1"/>
    <col min="13569" max="13569" width="6.88671875" style="1" customWidth="1"/>
    <col min="13570" max="13570" width="31.33203125" style="1" customWidth="1"/>
    <col min="13571" max="13583" width="11.109375" style="1" customWidth="1"/>
    <col min="13584" max="13824" width="11.6640625" style="1"/>
    <col min="13825" max="13825" width="6.88671875" style="1" customWidth="1"/>
    <col min="13826" max="13826" width="31.33203125" style="1" customWidth="1"/>
    <col min="13827" max="13839" width="11.109375" style="1" customWidth="1"/>
    <col min="13840" max="14080" width="11.6640625" style="1"/>
    <col min="14081" max="14081" width="6.88671875" style="1" customWidth="1"/>
    <col min="14082" max="14082" width="31.33203125" style="1" customWidth="1"/>
    <col min="14083" max="14095" width="11.109375" style="1" customWidth="1"/>
    <col min="14096" max="14336" width="11.6640625" style="1"/>
    <col min="14337" max="14337" width="6.88671875" style="1" customWidth="1"/>
    <col min="14338" max="14338" width="31.33203125" style="1" customWidth="1"/>
    <col min="14339" max="14351" width="11.109375" style="1" customWidth="1"/>
    <col min="14352" max="14592" width="11.6640625" style="1"/>
    <col min="14593" max="14593" width="6.88671875" style="1" customWidth="1"/>
    <col min="14594" max="14594" width="31.33203125" style="1" customWidth="1"/>
    <col min="14595" max="14607" width="11.109375" style="1" customWidth="1"/>
    <col min="14608" max="14848" width="11.6640625" style="1"/>
    <col min="14849" max="14849" width="6.88671875" style="1" customWidth="1"/>
    <col min="14850" max="14850" width="31.33203125" style="1" customWidth="1"/>
    <col min="14851" max="14863" width="11.109375" style="1" customWidth="1"/>
    <col min="14864" max="15104" width="11.6640625" style="1"/>
    <col min="15105" max="15105" width="6.88671875" style="1" customWidth="1"/>
    <col min="15106" max="15106" width="31.33203125" style="1" customWidth="1"/>
    <col min="15107" max="15119" width="11.109375" style="1" customWidth="1"/>
    <col min="15120" max="15360" width="11.6640625" style="1"/>
    <col min="15361" max="15361" width="6.88671875" style="1" customWidth="1"/>
    <col min="15362" max="15362" width="31.33203125" style="1" customWidth="1"/>
    <col min="15363" max="15375" width="11.109375" style="1" customWidth="1"/>
    <col min="15376" max="15616" width="11.6640625" style="1"/>
    <col min="15617" max="15617" width="6.88671875" style="1" customWidth="1"/>
    <col min="15618" max="15618" width="31.33203125" style="1" customWidth="1"/>
    <col min="15619" max="15631" width="11.109375" style="1" customWidth="1"/>
    <col min="15632" max="15872" width="11.6640625" style="1"/>
    <col min="15873" max="15873" width="6.88671875" style="1" customWidth="1"/>
    <col min="15874" max="15874" width="31.33203125" style="1" customWidth="1"/>
    <col min="15875" max="15887" width="11.109375" style="1" customWidth="1"/>
    <col min="15888" max="16128" width="11.6640625" style="1"/>
    <col min="16129" max="16129" width="6.88671875" style="1" customWidth="1"/>
    <col min="16130" max="16130" width="31.33203125" style="1" customWidth="1"/>
    <col min="16131" max="16143" width="11.109375" style="1" customWidth="1"/>
    <col min="16144" max="16384" width="11.6640625" style="1"/>
  </cols>
  <sheetData>
    <row r="1" spans="1:15" s="56" customFormat="1" ht="27.75" customHeight="1" x14ac:dyDescent="0.3">
      <c r="A1" s="62" t="s">
        <v>356</v>
      </c>
      <c r="B1" s="58"/>
      <c r="C1" s="61"/>
      <c r="D1" s="60"/>
      <c r="E1" s="60"/>
      <c r="F1" s="59"/>
      <c r="H1" s="58"/>
      <c r="L1" s="57" t="s">
        <v>355</v>
      </c>
      <c r="M1" s="57"/>
      <c r="N1" s="57"/>
      <c r="O1" s="57"/>
    </row>
    <row r="2" spans="1:15" ht="27.75" customHeight="1" x14ac:dyDescent="0.3">
      <c r="A2" s="55" t="s">
        <v>354</v>
      </c>
      <c r="B2" s="55"/>
      <c r="C2" s="55"/>
      <c r="D2" s="55"/>
      <c r="E2" s="55"/>
      <c r="F2" s="55"/>
      <c r="G2" s="55"/>
      <c r="H2" s="55"/>
      <c r="I2" s="55"/>
      <c r="J2" s="55"/>
      <c r="K2" s="55"/>
      <c r="L2" s="55"/>
      <c r="M2" s="55"/>
      <c r="N2" s="55"/>
      <c r="O2" s="55"/>
    </row>
    <row r="3" spans="1:15" ht="15.75" customHeight="1" x14ac:dyDescent="0.3">
      <c r="A3" s="54" t="s">
        <v>353</v>
      </c>
      <c r="B3" s="54"/>
      <c r="C3" s="54"/>
      <c r="D3" s="54"/>
      <c r="E3" s="54"/>
      <c r="F3" s="54"/>
      <c r="G3" s="54"/>
      <c r="H3" s="54"/>
      <c r="I3" s="54"/>
      <c r="J3" s="54"/>
      <c r="K3" s="54"/>
      <c r="L3" s="54"/>
      <c r="M3" s="54"/>
      <c r="N3" s="54"/>
      <c r="O3" s="54"/>
    </row>
    <row r="4" spans="1:15" ht="15.75" customHeight="1" x14ac:dyDescent="0.3">
      <c r="A4" s="51"/>
      <c r="B4" s="54" t="s">
        <v>352</v>
      </c>
      <c r="C4" s="54"/>
      <c r="D4" s="54"/>
      <c r="E4" s="54"/>
      <c r="F4" s="54"/>
      <c r="G4" s="54"/>
      <c r="H4" s="54"/>
      <c r="I4" s="54"/>
      <c r="J4" s="54"/>
      <c r="K4" s="54"/>
      <c r="L4" s="54"/>
      <c r="M4" s="54"/>
      <c r="N4" s="54"/>
      <c r="O4" s="54"/>
    </row>
    <row r="5" spans="1:15" x14ac:dyDescent="0.3">
      <c r="A5" s="51"/>
      <c r="B5" s="51"/>
      <c r="C5" s="53"/>
      <c r="D5" s="51"/>
      <c r="E5" s="51"/>
      <c r="F5" s="52"/>
      <c r="G5" s="51"/>
      <c r="H5" s="51"/>
      <c r="I5" s="51"/>
      <c r="O5" s="50" t="s">
        <v>351</v>
      </c>
    </row>
    <row r="6" spans="1:15" s="4" customFormat="1" ht="21.6" customHeight="1" x14ac:dyDescent="0.25">
      <c r="A6" s="49" t="s">
        <v>350</v>
      </c>
      <c r="B6" s="49" t="s">
        <v>349</v>
      </c>
      <c r="C6" s="48" t="s">
        <v>334</v>
      </c>
      <c r="D6" s="49" t="s">
        <v>348</v>
      </c>
      <c r="E6" s="49"/>
      <c r="F6" s="49"/>
      <c r="G6" s="49"/>
      <c r="H6" s="49"/>
      <c r="I6" s="49"/>
      <c r="J6" s="49"/>
      <c r="K6" s="49"/>
      <c r="L6" s="49"/>
      <c r="M6" s="49"/>
      <c r="N6" s="49"/>
      <c r="O6" s="49"/>
    </row>
    <row r="7" spans="1:15" s="4" customFormat="1" ht="27.75" customHeight="1" x14ac:dyDescent="0.25">
      <c r="A7" s="49"/>
      <c r="B7" s="49"/>
      <c r="C7" s="48"/>
      <c r="D7" s="46" t="s">
        <v>347</v>
      </c>
      <c r="E7" s="46" t="s">
        <v>346</v>
      </c>
      <c r="F7" s="46" t="s">
        <v>345</v>
      </c>
      <c r="G7" s="46" t="s">
        <v>344</v>
      </c>
      <c r="H7" s="45" t="s">
        <v>343</v>
      </c>
      <c r="I7" s="46" t="s">
        <v>342</v>
      </c>
      <c r="J7" s="46" t="s">
        <v>341</v>
      </c>
      <c r="K7" s="46" t="s">
        <v>340</v>
      </c>
      <c r="L7" s="46" t="s">
        <v>339</v>
      </c>
      <c r="M7" s="46"/>
      <c r="N7" s="46" t="s">
        <v>338</v>
      </c>
      <c r="O7" s="45" t="s">
        <v>337</v>
      </c>
    </row>
    <row r="8" spans="1:15" s="44" customFormat="1" ht="127.2" customHeight="1" x14ac:dyDescent="0.3">
      <c r="A8" s="49"/>
      <c r="B8" s="49"/>
      <c r="C8" s="48"/>
      <c r="D8" s="46"/>
      <c r="E8" s="46"/>
      <c r="F8" s="46"/>
      <c r="G8" s="46"/>
      <c r="H8" s="45"/>
      <c r="I8" s="46"/>
      <c r="J8" s="46"/>
      <c r="K8" s="46"/>
      <c r="L8" s="47" t="s">
        <v>336</v>
      </c>
      <c r="M8" s="47" t="s">
        <v>335</v>
      </c>
      <c r="N8" s="46"/>
      <c r="O8" s="45"/>
    </row>
    <row r="9" spans="1:15" s="10" customFormat="1" ht="13.2" x14ac:dyDescent="0.25">
      <c r="A9" s="43"/>
      <c r="B9" s="43" t="s">
        <v>334</v>
      </c>
      <c r="C9" s="13">
        <f>C10+C89+C157+C187+C203+C211+C213+C268+C283</f>
        <v>3510794.218305639</v>
      </c>
      <c r="D9" s="13">
        <f>D10+D89+D157+D187+D203+D211+D213+D268+D283</f>
        <v>1049908.8934655893</v>
      </c>
      <c r="E9" s="13">
        <f>E10+E89+E157+E187+E203+E211+E213+E268+E283</f>
        <v>34080.492176</v>
      </c>
      <c r="F9" s="13">
        <f>F10+F89+F157+F187+F203+F211+F213+F268+F283</f>
        <v>400275.86105404369</v>
      </c>
      <c r="G9" s="13">
        <f>G10+G89+G157+G187+G203+G211+G213+G268+G283</f>
        <v>78158.687185999996</v>
      </c>
      <c r="H9" s="13">
        <f>H10+H89+H157+H187+H203+H211+H213+H268+H283</f>
        <v>35122.09304</v>
      </c>
      <c r="I9" s="13">
        <f>I10+I89+I157+I187+I203+I211+I213+I268+I283</f>
        <v>1000</v>
      </c>
      <c r="J9" s="13">
        <f>J10+J89+J157+J187+J203+J211+J213+J268+J283</f>
        <v>90109.665785999998</v>
      </c>
      <c r="K9" s="13">
        <f>K10+K89+K157+K187+K203+K211+K213+K268+K283</f>
        <v>1009566.692756</v>
      </c>
      <c r="L9" s="13">
        <f>L10+L89+L157+L187+L203+L211+L213+L268+L283</f>
        <v>0</v>
      </c>
      <c r="M9" s="13">
        <f>M10+M89+M157+M187+M203+M211+M213+M268+M283</f>
        <v>0</v>
      </c>
      <c r="N9" s="13">
        <f>N10+N89+N157+N187+N203+N211+N213+N268+N283</f>
        <v>650765.10596576589</v>
      </c>
      <c r="O9" s="13">
        <f>O10+O89+O157+O187+O203+O211+O213+O268+O283</f>
        <v>161806.72687623999</v>
      </c>
    </row>
    <row r="10" spans="1:15" s="10" customFormat="1" ht="26.4" x14ac:dyDescent="0.25">
      <c r="A10" s="43" t="s">
        <v>333</v>
      </c>
      <c r="B10" s="42" t="s">
        <v>332</v>
      </c>
      <c r="C10" s="41">
        <f>SUM(D10:K10)+N10+O10</f>
        <v>650765.10596576589</v>
      </c>
      <c r="D10" s="13"/>
      <c r="E10" s="12"/>
      <c r="F10" s="13"/>
      <c r="G10" s="13"/>
      <c r="H10" s="13"/>
      <c r="I10" s="13"/>
      <c r="J10" s="13">
        <f>K10+L10</f>
        <v>0</v>
      </c>
      <c r="K10" s="13"/>
      <c r="L10" s="13"/>
      <c r="M10" s="12"/>
      <c r="N10" s="13">
        <f>'[1]2024-03'!$F$11</f>
        <v>650765.10596576589</v>
      </c>
      <c r="O10" s="12"/>
    </row>
    <row r="11" spans="1:15" s="10" customFormat="1" ht="13.2" x14ac:dyDescent="0.25">
      <c r="A11" s="43" t="s">
        <v>17</v>
      </c>
      <c r="B11" s="42" t="s">
        <v>331</v>
      </c>
      <c r="C11" s="41">
        <f>SUM(D11:K11)+N11+O11</f>
        <v>363417.25927011587</v>
      </c>
      <c r="D11" s="13"/>
      <c r="E11" s="12"/>
      <c r="F11" s="13"/>
      <c r="G11" s="13"/>
      <c r="H11" s="13"/>
      <c r="I11" s="13"/>
      <c r="J11" s="13"/>
      <c r="K11" s="13"/>
      <c r="L11" s="13"/>
      <c r="M11" s="12"/>
      <c r="N11" s="18">
        <v>363417.25927011587</v>
      </c>
      <c r="O11" s="12"/>
    </row>
    <row r="12" spans="1:15" s="10" customFormat="1" ht="13.2" x14ac:dyDescent="0.25">
      <c r="A12" s="40">
        <v>1</v>
      </c>
      <c r="B12" s="11" t="s">
        <v>330</v>
      </c>
      <c r="C12" s="7">
        <f>SUM(D12:K12)+N12+O12</f>
        <v>10801.365639000001</v>
      </c>
      <c r="D12" s="13"/>
      <c r="E12" s="12"/>
      <c r="F12" s="13"/>
      <c r="G12" s="13"/>
      <c r="H12" s="13"/>
      <c r="I12" s="13"/>
      <c r="J12" s="13"/>
      <c r="K12" s="13"/>
      <c r="L12" s="13"/>
      <c r="M12" s="12"/>
      <c r="N12" s="11">
        <v>10801.365639000001</v>
      </c>
      <c r="O12" s="12"/>
    </row>
    <row r="13" spans="1:15" s="10" customFormat="1" ht="13.2" x14ac:dyDescent="0.25">
      <c r="A13" s="40">
        <v>2</v>
      </c>
      <c r="B13" s="11" t="s">
        <v>329</v>
      </c>
      <c r="C13" s="7">
        <f>SUM(D13:K13)+N13+O13</f>
        <v>10213.311398399999</v>
      </c>
      <c r="D13" s="13"/>
      <c r="E13" s="12"/>
      <c r="F13" s="13"/>
      <c r="G13" s="13"/>
      <c r="H13" s="13"/>
      <c r="I13" s="13"/>
      <c r="J13" s="13"/>
      <c r="K13" s="13"/>
      <c r="L13" s="13"/>
      <c r="M13" s="12"/>
      <c r="N13" s="11">
        <v>10213.311398399999</v>
      </c>
      <c r="O13" s="12"/>
    </row>
    <row r="14" spans="1:15" s="10" customFormat="1" ht="13.2" x14ac:dyDescent="0.25">
      <c r="A14" s="40">
        <v>3</v>
      </c>
      <c r="B14" s="11" t="s">
        <v>328</v>
      </c>
      <c r="C14" s="7">
        <f>SUM(D14:K14)+N14+O14</f>
        <v>8685.4269239999994</v>
      </c>
      <c r="D14" s="13"/>
      <c r="E14" s="12"/>
      <c r="F14" s="13"/>
      <c r="G14" s="13"/>
      <c r="H14" s="13"/>
      <c r="I14" s="13"/>
      <c r="J14" s="13"/>
      <c r="K14" s="13"/>
      <c r="L14" s="13"/>
      <c r="M14" s="12"/>
      <c r="N14" s="11">
        <v>8685.4269239999994</v>
      </c>
      <c r="O14" s="12"/>
    </row>
    <row r="15" spans="1:15" s="10" customFormat="1" ht="26.4" x14ac:dyDescent="0.25">
      <c r="A15" s="40">
        <v>4</v>
      </c>
      <c r="B15" s="11" t="s">
        <v>327</v>
      </c>
      <c r="C15" s="7">
        <f>SUM(D15:K15)+N15+O15</f>
        <v>3051.8676531900001</v>
      </c>
      <c r="D15" s="13"/>
      <c r="E15" s="12"/>
      <c r="F15" s="13"/>
      <c r="G15" s="13"/>
      <c r="H15" s="13"/>
      <c r="I15" s="13"/>
      <c r="J15" s="13"/>
      <c r="K15" s="13"/>
      <c r="L15" s="13"/>
      <c r="M15" s="12"/>
      <c r="N15" s="11">
        <v>3051.8676531900001</v>
      </c>
      <c r="O15" s="12"/>
    </row>
    <row r="16" spans="1:15" s="10" customFormat="1" ht="13.2" x14ac:dyDescent="0.25">
      <c r="A16" s="40">
        <v>5</v>
      </c>
      <c r="B16" s="11" t="s">
        <v>326</v>
      </c>
      <c r="C16" s="7">
        <f>SUM(D16:K16)+N16+O16</f>
        <v>3313.7414411999998</v>
      </c>
      <c r="D16" s="13"/>
      <c r="E16" s="12"/>
      <c r="F16" s="13"/>
      <c r="G16" s="13"/>
      <c r="H16" s="13"/>
      <c r="I16" s="13"/>
      <c r="J16" s="13"/>
      <c r="K16" s="13"/>
      <c r="L16" s="13"/>
      <c r="M16" s="12"/>
      <c r="N16" s="11">
        <v>3313.7414411999998</v>
      </c>
      <c r="O16" s="12"/>
    </row>
    <row r="17" spans="1:15" s="10" customFormat="1" ht="13.2" x14ac:dyDescent="0.25">
      <c r="A17" s="40">
        <v>6</v>
      </c>
      <c r="B17" s="11" t="s">
        <v>325</v>
      </c>
      <c r="C17" s="7">
        <f>SUM(D17:K17)+N17+O17</f>
        <v>3357.9219359999993</v>
      </c>
      <c r="D17" s="13"/>
      <c r="E17" s="12"/>
      <c r="F17" s="13"/>
      <c r="G17" s="13"/>
      <c r="H17" s="13"/>
      <c r="I17" s="13"/>
      <c r="J17" s="13"/>
      <c r="K17" s="13"/>
      <c r="L17" s="13"/>
      <c r="M17" s="12"/>
      <c r="N17" s="11">
        <v>3357.9219359999993</v>
      </c>
      <c r="O17" s="12"/>
    </row>
    <row r="18" spans="1:15" s="10" customFormat="1" ht="13.2" x14ac:dyDescent="0.25">
      <c r="A18" s="40">
        <v>7</v>
      </c>
      <c r="B18" s="11" t="s">
        <v>324</v>
      </c>
      <c r="C18" s="7">
        <f>SUM(D18:K18)+N18+O18</f>
        <v>69864.654349835982</v>
      </c>
      <c r="D18" s="13"/>
      <c r="E18" s="12"/>
      <c r="F18" s="13"/>
      <c r="G18" s="13"/>
      <c r="H18" s="13"/>
      <c r="I18" s="13"/>
      <c r="J18" s="13"/>
      <c r="K18" s="13"/>
      <c r="L18" s="13"/>
      <c r="M18" s="12"/>
      <c r="N18" s="11">
        <v>69864.654349835982</v>
      </c>
      <c r="O18" s="12"/>
    </row>
    <row r="19" spans="1:15" s="10" customFormat="1" ht="13.2" x14ac:dyDescent="0.25">
      <c r="A19" s="40">
        <v>8</v>
      </c>
      <c r="B19" s="11" t="s">
        <v>323</v>
      </c>
      <c r="C19" s="7">
        <f>SUM(D19:K19)+N19+O19</f>
        <v>7433.2755903999987</v>
      </c>
      <c r="D19" s="13"/>
      <c r="E19" s="12"/>
      <c r="F19" s="13"/>
      <c r="G19" s="13"/>
      <c r="H19" s="13"/>
      <c r="I19" s="13"/>
      <c r="J19" s="13"/>
      <c r="K19" s="13"/>
      <c r="L19" s="13"/>
      <c r="M19" s="12"/>
      <c r="N19" s="11">
        <v>7433.2755903999987</v>
      </c>
      <c r="O19" s="12"/>
    </row>
    <row r="20" spans="1:15" s="10" customFormat="1" ht="13.2" x14ac:dyDescent="0.25">
      <c r="A20" s="40">
        <v>9</v>
      </c>
      <c r="B20" s="11" t="s">
        <v>322</v>
      </c>
      <c r="C20" s="7">
        <f>SUM(D20:K20)+N20+O20</f>
        <v>5176.7412199999999</v>
      </c>
      <c r="D20" s="13"/>
      <c r="E20" s="12"/>
      <c r="F20" s="13"/>
      <c r="G20" s="13"/>
      <c r="H20" s="13"/>
      <c r="I20" s="13"/>
      <c r="J20" s="13"/>
      <c r="K20" s="13"/>
      <c r="L20" s="13"/>
      <c r="M20" s="12"/>
      <c r="N20" s="11">
        <v>5176.7412199999999</v>
      </c>
      <c r="O20" s="12"/>
    </row>
    <row r="21" spans="1:15" s="10" customFormat="1" ht="13.2" x14ac:dyDescent="0.25">
      <c r="A21" s="40">
        <v>10</v>
      </c>
      <c r="B21" s="11" t="s">
        <v>321</v>
      </c>
      <c r="C21" s="7">
        <f>SUM(D21:K21)+N21+O21</f>
        <v>12557.08907127</v>
      </c>
      <c r="D21" s="13"/>
      <c r="E21" s="12"/>
      <c r="F21" s="13"/>
      <c r="G21" s="13"/>
      <c r="H21" s="13"/>
      <c r="I21" s="13"/>
      <c r="J21" s="13"/>
      <c r="K21" s="13"/>
      <c r="L21" s="13"/>
      <c r="M21" s="12"/>
      <c r="N21" s="11">
        <v>12557.08907127</v>
      </c>
      <c r="O21" s="12"/>
    </row>
    <row r="22" spans="1:15" s="10" customFormat="1" ht="13.2" x14ac:dyDescent="0.25">
      <c r="A22" s="40">
        <v>11</v>
      </c>
      <c r="B22" s="11" t="s">
        <v>320</v>
      </c>
      <c r="C22" s="7">
        <f>SUM(D22:K22)+N22+O22</f>
        <v>4344.2171719999997</v>
      </c>
      <c r="D22" s="13"/>
      <c r="E22" s="12"/>
      <c r="F22" s="13"/>
      <c r="G22" s="13"/>
      <c r="H22" s="13"/>
      <c r="I22" s="13"/>
      <c r="J22" s="13"/>
      <c r="K22" s="13"/>
      <c r="L22" s="13"/>
      <c r="M22" s="12"/>
      <c r="N22" s="11">
        <v>4344.2171719999997</v>
      </c>
      <c r="O22" s="12"/>
    </row>
    <row r="23" spans="1:15" s="10" customFormat="1" ht="13.2" x14ac:dyDescent="0.25">
      <c r="A23" s="40">
        <v>12</v>
      </c>
      <c r="B23" s="11" t="s">
        <v>319</v>
      </c>
      <c r="C23" s="7">
        <f>SUM(D23:K23)+N23+O23</f>
        <v>12723.008961999998</v>
      </c>
      <c r="D23" s="13"/>
      <c r="E23" s="12"/>
      <c r="F23" s="13"/>
      <c r="G23" s="13"/>
      <c r="H23" s="13"/>
      <c r="I23" s="13"/>
      <c r="J23" s="13"/>
      <c r="K23" s="13"/>
      <c r="L23" s="13"/>
      <c r="M23" s="12"/>
      <c r="N23" s="11">
        <v>12723.008961999998</v>
      </c>
      <c r="O23" s="12"/>
    </row>
    <row r="24" spans="1:15" s="10" customFormat="1" ht="26.4" x14ac:dyDescent="0.25">
      <c r="A24" s="40">
        <v>13</v>
      </c>
      <c r="B24" s="11" t="s">
        <v>318</v>
      </c>
      <c r="C24" s="7">
        <f>SUM(D24:K24)+N24+O24</f>
        <v>21703.685068520001</v>
      </c>
      <c r="D24" s="13"/>
      <c r="E24" s="12"/>
      <c r="F24" s="13"/>
      <c r="G24" s="13"/>
      <c r="H24" s="13"/>
      <c r="I24" s="13"/>
      <c r="J24" s="13"/>
      <c r="K24" s="13"/>
      <c r="L24" s="13"/>
      <c r="M24" s="12"/>
      <c r="N24" s="11">
        <v>21703.685068520001</v>
      </c>
      <c r="O24" s="12"/>
    </row>
    <row r="25" spans="1:15" s="10" customFormat="1" ht="13.2" x14ac:dyDescent="0.25">
      <c r="A25" s="40">
        <v>14</v>
      </c>
      <c r="B25" s="11" t="s">
        <v>10</v>
      </c>
      <c r="C25" s="7">
        <f>SUM(D25:K25)+N25+O25</f>
        <v>23663.474020000001</v>
      </c>
      <c r="D25" s="13"/>
      <c r="E25" s="12"/>
      <c r="F25" s="13"/>
      <c r="G25" s="13"/>
      <c r="H25" s="13"/>
      <c r="I25" s="13"/>
      <c r="J25" s="13"/>
      <c r="K25" s="13"/>
      <c r="L25" s="13"/>
      <c r="M25" s="12"/>
      <c r="N25" s="11">
        <v>23663.474020000001</v>
      </c>
      <c r="O25" s="12"/>
    </row>
    <row r="26" spans="1:15" s="10" customFormat="1" ht="13.2" x14ac:dyDescent="0.25">
      <c r="A26" s="40">
        <v>15</v>
      </c>
      <c r="B26" s="11" t="s">
        <v>317</v>
      </c>
      <c r="C26" s="7">
        <f>SUM(D26:K26)+N26+O26</f>
        <v>3179.107544</v>
      </c>
      <c r="D26" s="13"/>
      <c r="E26" s="12"/>
      <c r="F26" s="13"/>
      <c r="G26" s="13"/>
      <c r="H26" s="13"/>
      <c r="I26" s="13"/>
      <c r="J26" s="13"/>
      <c r="K26" s="13"/>
      <c r="L26" s="13"/>
      <c r="M26" s="12"/>
      <c r="N26" s="11">
        <v>3179.107544</v>
      </c>
      <c r="O26" s="12"/>
    </row>
    <row r="27" spans="1:15" s="10" customFormat="1" ht="13.2" x14ac:dyDescent="0.25">
      <c r="A27" s="40">
        <v>16</v>
      </c>
      <c r="B27" s="11" t="s">
        <v>316</v>
      </c>
      <c r="C27" s="7">
        <f>SUM(D27:K27)+N27+O27</f>
        <v>7823.5092919999988</v>
      </c>
      <c r="D27" s="13"/>
      <c r="E27" s="12"/>
      <c r="F27" s="13"/>
      <c r="G27" s="13"/>
      <c r="H27" s="13"/>
      <c r="I27" s="13"/>
      <c r="J27" s="13"/>
      <c r="K27" s="13"/>
      <c r="L27" s="13"/>
      <c r="M27" s="12"/>
      <c r="N27" s="11">
        <v>7823.5092919999988</v>
      </c>
      <c r="O27" s="12"/>
    </row>
    <row r="28" spans="1:15" s="10" customFormat="1" ht="13.2" x14ac:dyDescent="0.25">
      <c r="A28" s="40">
        <v>17</v>
      </c>
      <c r="B28" s="11" t="s">
        <v>315</v>
      </c>
      <c r="C28" s="7">
        <f>SUM(D28:K28)+N28+O28</f>
        <v>7340.3374820000008</v>
      </c>
      <c r="D28" s="13"/>
      <c r="E28" s="12"/>
      <c r="F28" s="13"/>
      <c r="G28" s="13"/>
      <c r="H28" s="13"/>
      <c r="I28" s="13"/>
      <c r="J28" s="13"/>
      <c r="K28" s="13"/>
      <c r="L28" s="13"/>
      <c r="M28" s="12"/>
      <c r="N28" s="11">
        <v>7340.3374820000008</v>
      </c>
      <c r="O28" s="12"/>
    </row>
    <row r="29" spans="1:15" s="10" customFormat="1" ht="13.2" x14ac:dyDescent="0.25">
      <c r="A29" s="40">
        <v>18</v>
      </c>
      <c r="B29" s="11" t="s">
        <v>314</v>
      </c>
      <c r="C29" s="7">
        <f>SUM(D29:K29)+N29+O29</f>
        <v>3820.968648</v>
      </c>
      <c r="D29" s="13"/>
      <c r="E29" s="12"/>
      <c r="F29" s="13"/>
      <c r="G29" s="13"/>
      <c r="H29" s="13"/>
      <c r="I29" s="13"/>
      <c r="J29" s="13"/>
      <c r="K29" s="13"/>
      <c r="L29" s="13"/>
      <c r="M29" s="12"/>
      <c r="N29" s="11">
        <v>3820.968648</v>
      </c>
      <c r="O29" s="12"/>
    </row>
    <row r="30" spans="1:15" s="10" customFormat="1" ht="13.2" x14ac:dyDescent="0.25">
      <c r="A30" s="40">
        <v>19</v>
      </c>
      <c r="B30" s="11" t="s">
        <v>313</v>
      </c>
      <c r="C30" s="7">
        <f>SUM(D30:K30)+N30+O30</f>
        <v>7611.5825759999989</v>
      </c>
      <c r="D30" s="13"/>
      <c r="E30" s="12"/>
      <c r="F30" s="13"/>
      <c r="G30" s="13"/>
      <c r="H30" s="13"/>
      <c r="I30" s="13"/>
      <c r="J30" s="13"/>
      <c r="K30" s="13"/>
      <c r="L30" s="13"/>
      <c r="M30" s="12"/>
      <c r="N30" s="11">
        <v>7611.5825759999989</v>
      </c>
      <c r="O30" s="12"/>
    </row>
    <row r="31" spans="1:15" s="10" customFormat="1" ht="13.2" x14ac:dyDescent="0.25">
      <c r="A31" s="40">
        <v>20</v>
      </c>
      <c r="B31" s="11" t="s">
        <v>312</v>
      </c>
      <c r="C31" s="7">
        <f>SUM(D31:K31)+N31+O31</f>
        <v>8124.7213218999996</v>
      </c>
      <c r="D31" s="13"/>
      <c r="E31" s="12"/>
      <c r="F31" s="13"/>
      <c r="G31" s="13"/>
      <c r="H31" s="13"/>
      <c r="I31" s="13"/>
      <c r="J31" s="13"/>
      <c r="K31" s="13"/>
      <c r="L31" s="13"/>
      <c r="M31" s="12"/>
      <c r="N31" s="11">
        <v>8124.7213218999996</v>
      </c>
      <c r="O31" s="12"/>
    </row>
    <row r="32" spans="1:15" s="10" customFormat="1" ht="13.2" x14ac:dyDescent="0.25">
      <c r="A32" s="40">
        <v>21</v>
      </c>
      <c r="B32" s="11" t="s">
        <v>311</v>
      </c>
      <c r="C32" s="7">
        <f>SUM(D32:K32)+N32+O32</f>
        <v>7566.7101555999998</v>
      </c>
      <c r="D32" s="13"/>
      <c r="E32" s="12"/>
      <c r="F32" s="13"/>
      <c r="G32" s="13"/>
      <c r="H32" s="13"/>
      <c r="I32" s="13"/>
      <c r="J32" s="13"/>
      <c r="K32" s="13"/>
      <c r="L32" s="13"/>
      <c r="M32" s="12"/>
      <c r="N32" s="11">
        <v>7566.7101555999998</v>
      </c>
      <c r="O32" s="12"/>
    </row>
    <row r="33" spans="1:15" s="10" customFormat="1" ht="13.2" x14ac:dyDescent="0.25">
      <c r="A33" s="40">
        <v>22</v>
      </c>
      <c r="B33" s="11" t="s">
        <v>310</v>
      </c>
      <c r="C33" s="7">
        <f>SUM(D33:K33)+N33+O33</f>
        <v>2293.8930968000004</v>
      </c>
      <c r="D33" s="13"/>
      <c r="E33" s="12"/>
      <c r="F33" s="13"/>
      <c r="G33" s="13"/>
      <c r="H33" s="13"/>
      <c r="I33" s="13"/>
      <c r="J33" s="13"/>
      <c r="K33" s="13"/>
      <c r="L33" s="13"/>
      <c r="M33" s="12"/>
      <c r="N33" s="11">
        <v>2293.8930968000004</v>
      </c>
      <c r="O33" s="12"/>
    </row>
    <row r="34" spans="1:15" s="10" customFormat="1" ht="13.2" x14ac:dyDescent="0.25">
      <c r="A34" s="40">
        <v>23</v>
      </c>
      <c r="B34" s="11" t="s">
        <v>309</v>
      </c>
      <c r="C34" s="7">
        <f>SUM(D34:K34)+N34+O34</f>
        <v>10794.600899999999</v>
      </c>
      <c r="D34" s="13"/>
      <c r="E34" s="12"/>
      <c r="F34" s="13"/>
      <c r="G34" s="13"/>
      <c r="H34" s="13"/>
      <c r="I34" s="13"/>
      <c r="J34" s="13"/>
      <c r="K34" s="13"/>
      <c r="L34" s="13"/>
      <c r="M34" s="12"/>
      <c r="N34" s="11">
        <v>10794.600899999999</v>
      </c>
      <c r="O34" s="12"/>
    </row>
    <row r="35" spans="1:15" s="10" customFormat="1" ht="13.2" x14ac:dyDescent="0.25">
      <c r="A35" s="40">
        <v>24</v>
      </c>
      <c r="B35" s="11" t="s">
        <v>308</v>
      </c>
      <c r="C35" s="7">
        <f>SUM(D35:K35)+N35+O35</f>
        <v>17962.949401999998</v>
      </c>
      <c r="D35" s="13"/>
      <c r="E35" s="12"/>
      <c r="F35" s="13"/>
      <c r="G35" s="13"/>
      <c r="H35" s="13"/>
      <c r="I35" s="13"/>
      <c r="J35" s="13"/>
      <c r="K35" s="13"/>
      <c r="L35" s="13"/>
      <c r="M35" s="12"/>
      <c r="N35" s="11">
        <v>17962.949401999998</v>
      </c>
      <c r="O35" s="12"/>
    </row>
    <row r="36" spans="1:15" s="10" customFormat="1" ht="13.2" x14ac:dyDescent="0.25">
      <c r="A36" s="40">
        <v>25</v>
      </c>
      <c r="B36" s="11" t="s">
        <v>307</v>
      </c>
      <c r="C36" s="7">
        <f>SUM(D36:K36)+N36+O36</f>
        <v>12181.644682799999</v>
      </c>
      <c r="D36" s="13"/>
      <c r="E36" s="12"/>
      <c r="F36" s="13"/>
      <c r="G36" s="13"/>
      <c r="H36" s="13"/>
      <c r="I36" s="13"/>
      <c r="J36" s="13"/>
      <c r="K36" s="13"/>
      <c r="L36" s="13"/>
      <c r="M36" s="12"/>
      <c r="N36" s="11">
        <v>12181.644682799999</v>
      </c>
      <c r="O36" s="12"/>
    </row>
    <row r="37" spans="1:15" s="10" customFormat="1" ht="13.2" x14ac:dyDescent="0.25">
      <c r="A37" s="40">
        <v>26</v>
      </c>
      <c r="B37" s="11" t="s">
        <v>306</v>
      </c>
      <c r="C37" s="7">
        <f>SUM(D37:K37)+N37+O37</f>
        <v>11281.145876000002</v>
      </c>
      <c r="D37" s="13"/>
      <c r="E37" s="12"/>
      <c r="F37" s="13"/>
      <c r="G37" s="13"/>
      <c r="H37" s="13"/>
      <c r="I37" s="13"/>
      <c r="J37" s="13"/>
      <c r="K37" s="13"/>
      <c r="L37" s="13"/>
      <c r="M37" s="12"/>
      <c r="N37" s="11">
        <v>11281.145876000002</v>
      </c>
      <c r="O37" s="12"/>
    </row>
    <row r="38" spans="1:15" s="10" customFormat="1" ht="13.2" x14ac:dyDescent="0.25">
      <c r="A38" s="40">
        <v>27</v>
      </c>
      <c r="B38" s="11" t="s">
        <v>305</v>
      </c>
      <c r="C38" s="7">
        <f>SUM(D38:K38)+N38+O38</f>
        <v>12297.644124</v>
      </c>
      <c r="D38" s="13"/>
      <c r="E38" s="12"/>
      <c r="F38" s="13"/>
      <c r="G38" s="13"/>
      <c r="H38" s="13"/>
      <c r="I38" s="13"/>
      <c r="J38" s="13"/>
      <c r="K38" s="13"/>
      <c r="L38" s="13"/>
      <c r="M38" s="12"/>
      <c r="N38" s="11">
        <v>12297.644124</v>
      </c>
      <c r="O38" s="12"/>
    </row>
    <row r="39" spans="1:15" s="10" customFormat="1" ht="13.2" x14ac:dyDescent="0.25">
      <c r="A39" s="40">
        <v>28</v>
      </c>
      <c r="B39" s="11" t="s">
        <v>304</v>
      </c>
      <c r="C39" s="7">
        <f>SUM(D39:K39)+N39+O39</f>
        <v>10855.932303999998</v>
      </c>
      <c r="D39" s="13"/>
      <c r="E39" s="12"/>
      <c r="F39" s="13"/>
      <c r="G39" s="13"/>
      <c r="H39" s="13"/>
      <c r="I39" s="13"/>
      <c r="J39" s="13"/>
      <c r="K39" s="13"/>
      <c r="L39" s="13"/>
      <c r="M39" s="12"/>
      <c r="N39" s="11">
        <v>10855.932303999998</v>
      </c>
      <c r="O39" s="12"/>
    </row>
    <row r="40" spans="1:15" s="10" customFormat="1" ht="13.2" x14ac:dyDescent="0.25">
      <c r="A40" s="40">
        <v>29</v>
      </c>
      <c r="B40" s="11" t="s">
        <v>303</v>
      </c>
      <c r="C40" s="7">
        <f>SUM(D40:K40)+N40+O40</f>
        <v>3159.3603119999998</v>
      </c>
      <c r="D40" s="13"/>
      <c r="E40" s="12"/>
      <c r="F40" s="13"/>
      <c r="G40" s="13"/>
      <c r="H40" s="13"/>
      <c r="I40" s="13"/>
      <c r="J40" s="13"/>
      <c r="K40" s="13"/>
      <c r="L40" s="13"/>
      <c r="M40" s="12"/>
      <c r="N40" s="11">
        <v>3159.3603119999998</v>
      </c>
      <c r="O40" s="12"/>
    </row>
    <row r="41" spans="1:15" s="10" customFormat="1" ht="13.2" x14ac:dyDescent="0.25">
      <c r="A41" s="40">
        <v>30</v>
      </c>
      <c r="B41" s="11" t="s">
        <v>302</v>
      </c>
      <c r="C41" s="7">
        <f>SUM(D41:K41)+N41+O41</f>
        <v>517.18418199999996</v>
      </c>
      <c r="D41" s="13"/>
      <c r="E41" s="12"/>
      <c r="F41" s="13"/>
      <c r="G41" s="13"/>
      <c r="H41" s="13"/>
      <c r="I41" s="13"/>
      <c r="J41" s="13"/>
      <c r="K41" s="13"/>
      <c r="L41" s="13"/>
      <c r="M41" s="12"/>
      <c r="N41" s="11">
        <v>517.18418199999996</v>
      </c>
      <c r="O41" s="12"/>
    </row>
    <row r="42" spans="1:15" s="10" customFormat="1" ht="13.2" x14ac:dyDescent="0.25">
      <c r="A42" s="40">
        <v>31</v>
      </c>
      <c r="B42" s="11" t="s">
        <v>301</v>
      </c>
      <c r="C42" s="7">
        <f>SUM(D42:K42)+N42+O42</f>
        <v>5662.5048939999997</v>
      </c>
      <c r="D42" s="13"/>
      <c r="E42" s="12"/>
      <c r="F42" s="13"/>
      <c r="G42" s="13"/>
      <c r="H42" s="13"/>
      <c r="I42" s="13"/>
      <c r="J42" s="13"/>
      <c r="K42" s="13"/>
      <c r="L42" s="13"/>
      <c r="M42" s="12"/>
      <c r="N42" s="11">
        <v>5662.5048939999997</v>
      </c>
      <c r="O42" s="12"/>
    </row>
    <row r="43" spans="1:15" s="10" customFormat="1" ht="13.2" x14ac:dyDescent="0.25">
      <c r="A43" s="40">
        <v>32</v>
      </c>
      <c r="B43" s="11" t="s">
        <v>300</v>
      </c>
      <c r="C43" s="7">
        <f>SUM(D43:K43)+N43+O43</f>
        <v>16877.831006</v>
      </c>
      <c r="D43" s="13"/>
      <c r="E43" s="12"/>
      <c r="F43" s="13"/>
      <c r="G43" s="13"/>
      <c r="H43" s="13"/>
      <c r="I43" s="13"/>
      <c r="J43" s="13"/>
      <c r="K43" s="13"/>
      <c r="L43" s="13"/>
      <c r="M43" s="12"/>
      <c r="N43" s="11">
        <v>16877.831006</v>
      </c>
      <c r="O43" s="12"/>
    </row>
    <row r="44" spans="1:15" s="10" customFormat="1" ht="13.2" x14ac:dyDescent="0.25">
      <c r="A44" s="40">
        <v>33</v>
      </c>
      <c r="B44" s="11" t="s">
        <v>299</v>
      </c>
      <c r="C44" s="7">
        <f>SUM(D44:K44)+N44+O44</f>
        <v>4685.934276</v>
      </c>
      <c r="D44" s="13"/>
      <c r="E44" s="12"/>
      <c r="F44" s="13"/>
      <c r="G44" s="13"/>
      <c r="H44" s="13"/>
      <c r="I44" s="13"/>
      <c r="J44" s="13"/>
      <c r="K44" s="13"/>
      <c r="L44" s="13"/>
      <c r="M44" s="12"/>
      <c r="N44" s="11">
        <v>4685.934276</v>
      </c>
      <c r="O44" s="12"/>
    </row>
    <row r="45" spans="1:15" s="10" customFormat="1" ht="13.2" x14ac:dyDescent="0.25">
      <c r="A45" s="40">
        <v>34</v>
      </c>
      <c r="B45" s="11" t="s">
        <v>61</v>
      </c>
      <c r="C45" s="7">
        <f>SUM(D45:K45)+N45+O45</f>
        <v>6392.6273199999996</v>
      </c>
      <c r="D45" s="13"/>
      <c r="E45" s="12"/>
      <c r="F45" s="13"/>
      <c r="G45" s="13"/>
      <c r="H45" s="13"/>
      <c r="I45" s="13"/>
      <c r="J45" s="13"/>
      <c r="K45" s="13"/>
      <c r="L45" s="13"/>
      <c r="M45" s="12"/>
      <c r="N45" s="11">
        <v>6392.6273199999996</v>
      </c>
      <c r="O45" s="12"/>
    </row>
    <row r="46" spans="1:15" s="10" customFormat="1" ht="26.4" x14ac:dyDescent="0.25">
      <c r="A46" s="40">
        <v>35</v>
      </c>
      <c r="B46" s="11" t="s">
        <v>298</v>
      </c>
      <c r="C46" s="7">
        <f>SUM(D46:K46)+N46+O46</f>
        <v>2649.6116159999997</v>
      </c>
      <c r="D46" s="13"/>
      <c r="E46" s="12"/>
      <c r="F46" s="13"/>
      <c r="G46" s="13"/>
      <c r="H46" s="13"/>
      <c r="I46" s="13"/>
      <c r="J46" s="13"/>
      <c r="K46" s="13"/>
      <c r="L46" s="13"/>
      <c r="M46" s="12"/>
      <c r="N46" s="11">
        <v>2649.6116159999997</v>
      </c>
      <c r="O46" s="12"/>
    </row>
    <row r="47" spans="1:15" s="10" customFormat="1" ht="13.2" x14ac:dyDescent="0.25">
      <c r="A47" s="40">
        <v>36</v>
      </c>
      <c r="B47" s="11" t="s">
        <v>297</v>
      </c>
      <c r="C47" s="7">
        <f>SUM(D47:K47)+N47+O47</f>
        <v>3447.6778131999999</v>
      </c>
      <c r="D47" s="13"/>
      <c r="E47" s="12"/>
      <c r="F47" s="13"/>
      <c r="G47" s="13"/>
      <c r="H47" s="13"/>
      <c r="I47" s="13"/>
      <c r="J47" s="13"/>
      <c r="K47" s="13"/>
      <c r="L47" s="13"/>
      <c r="M47" s="12"/>
      <c r="N47" s="11">
        <v>3447.6778131999999</v>
      </c>
      <c r="O47" s="12"/>
    </row>
    <row r="48" spans="1:15" s="10" customFormat="1" ht="13.2" x14ac:dyDescent="0.25">
      <c r="A48" s="32" t="s">
        <v>77</v>
      </c>
      <c r="B48" s="19" t="s">
        <v>296</v>
      </c>
      <c r="C48" s="7">
        <f>SUM(D48:K48)+N48+O48</f>
        <v>121650.79126841</v>
      </c>
      <c r="D48" s="13"/>
      <c r="E48" s="12"/>
      <c r="F48" s="13"/>
      <c r="G48" s="13"/>
      <c r="H48" s="13"/>
      <c r="I48" s="13"/>
      <c r="J48" s="13"/>
      <c r="K48" s="13"/>
      <c r="L48" s="13"/>
      <c r="M48" s="12"/>
      <c r="N48" s="18">
        <v>121650.79126841</v>
      </c>
      <c r="O48" s="12"/>
    </row>
    <row r="49" spans="1:15" s="10" customFormat="1" ht="13.2" x14ac:dyDescent="0.25">
      <c r="A49" s="39">
        <v>1</v>
      </c>
      <c r="B49" s="11" t="s">
        <v>295</v>
      </c>
      <c r="C49" s="7">
        <f>SUM(D49:K49)+N49+O49</f>
        <v>10541.043579999998</v>
      </c>
      <c r="D49" s="13"/>
      <c r="E49" s="12"/>
      <c r="F49" s="13"/>
      <c r="G49" s="13"/>
      <c r="H49" s="13"/>
      <c r="I49" s="13"/>
      <c r="J49" s="13"/>
      <c r="K49" s="13"/>
      <c r="L49" s="13"/>
      <c r="M49" s="12"/>
      <c r="N49" s="11">
        <v>10541.043579999998</v>
      </c>
      <c r="O49" s="12"/>
    </row>
    <row r="50" spans="1:15" s="10" customFormat="1" ht="13.2" x14ac:dyDescent="0.25">
      <c r="A50" s="14">
        <v>2</v>
      </c>
      <c r="B50" s="11" t="s">
        <v>294</v>
      </c>
      <c r="C50" s="7">
        <f>SUM(D50:K50)+N50+O50</f>
        <v>13441.44606</v>
      </c>
      <c r="D50" s="13"/>
      <c r="E50" s="12"/>
      <c r="F50" s="13"/>
      <c r="G50" s="13"/>
      <c r="H50" s="13"/>
      <c r="I50" s="13"/>
      <c r="J50" s="13"/>
      <c r="K50" s="13"/>
      <c r="L50" s="13"/>
      <c r="M50" s="12"/>
      <c r="N50" s="11">
        <v>13441.44606</v>
      </c>
      <c r="O50" s="12"/>
    </row>
    <row r="51" spans="1:15" s="10" customFormat="1" ht="13.2" x14ac:dyDescent="0.25">
      <c r="A51" s="39">
        <v>3</v>
      </c>
      <c r="B51" s="11" t="s">
        <v>293</v>
      </c>
      <c r="C51" s="7">
        <f>SUM(D51:K51)+N51+O51</f>
        <v>9936.7568043499996</v>
      </c>
      <c r="D51" s="13"/>
      <c r="E51" s="12"/>
      <c r="F51" s="13"/>
      <c r="G51" s="13"/>
      <c r="H51" s="13"/>
      <c r="I51" s="13"/>
      <c r="J51" s="13"/>
      <c r="K51" s="13"/>
      <c r="L51" s="13"/>
      <c r="M51" s="12"/>
      <c r="N51" s="11">
        <v>9936.7568043499996</v>
      </c>
      <c r="O51" s="12"/>
    </row>
    <row r="52" spans="1:15" s="10" customFormat="1" ht="13.2" x14ac:dyDescent="0.25">
      <c r="A52" s="14">
        <v>4</v>
      </c>
      <c r="B52" s="11" t="s">
        <v>292</v>
      </c>
      <c r="C52" s="7">
        <f>SUM(D52:K52)+N52+O52</f>
        <v>8397.8829999999998</v>
      </c>
      <c r="D52" s="13"/>
      <c r="E52" s="12"/>
      <c r="F52" s="13"/>
      <c r="G52" s="13"/>
      <c r="H52" s="13"/>
      <c r="I52" s="13"/>
      <c r="J52" s="13"/>
      <c r="K52" s="13"/>
      <c r="L52" s="13"/>
      <c r="M52" s="12"/>
      <c r="N52" s="11">
        <v>8397.8829999999998</v>
      </c>
      <c r="O52" s="12"/>
    </row>
    <row r="53" spans="1:15" s="10" customFormat="1" ht="13.2" x14ac:dyDescent="0.25">
      <c r="A53" s="39">
        <v>5</v>
      </c>
      <c r="B53" s="11" t="s">
        <v>291</v>
      </c>
      <c r="C53" s="7">
        <f>SUM(D53:K53)+N53+O53</f>
        <v>8180.0464829999992</v>
      </c>
      <c r="D53" s="13"/>
      <c r="E53" s="12"/>
      <c r="F53" s="13"/>
      <c r="G53" s="13"/>
      <c r="H53" s="13"/>
      <c r="I53" s="13"/>
      <c r="J53" s="13"/>
      <c r="K53" s="13"/>
      <c r="L53" s="13"/>
      <c r="M53" s="12"/>
      <c r="N53" s="11">
        <v>8180.0464829999992</v>
      </c>
      <c r="O53" s="12"/>
    </row>
    <row r="54" spans="1:15" s="10" customFormat="1" ht="13.2" x14ac:dyDescent="0.25">
      <c r="A54" s="14">
        <v>6</v>
      </c>
      <c r="B54" s="11" t="s">
        <v>290</v>
      </c>
      <c r="C54" s="7">
        <f>SUM(D54:K54)+N54+O54</f>
        <v>30902.536041059997</v>
      </c>
      <c r="D54" s="13"/>
      <c r="E54" s="12"/>
      <c r="F54" s="13"/>
      <c r="G54" s="13"/>
      <c r="H54" s="13"/>
      <c r="I54" s="13"/>
      <c r="J54" s="13"/>
      <c r="K54" s="13"/>
      <c r="L54" s="13"/>
      <c r="M54" s="12"/>
      <c r="N54" s="11">
        <v>30902.536041059997</v>
      </c>
      <c r="O54" s="12"/>
    </row>
    <row r="55" spans="1:15" s="10" customFormat="1" ht="13.2" x14ac:dyDescent="0.25">
      <c r="A55" s="39">
        <v>7</v>
      </c>
      <c r="B55" s="11" t="s">
        <v>289</v>
      </c>
      <c r="C55" s="7">
        <f>SUM(D55:K55)+N55+O55</f>
        <v>7663.0049589999999</v>
      </c>
      <c r="D55" s="13"/>
      <c r="E55" s="12"/>
      <c r="F55" s="13"/>
      <c r="G55" s="13"/>
      <c r="H55" s="13"/>
      <c r="I55" s="13"/>
      <c r="J55" s="13"/>
      <c r="K55" s="13"/>
      <c r="L55" s="13"/>
      <c r="M55" s="12"/>
      <c r="N55" s="11">
        <v>7663.0049589999999</v>
      </c>
      <c r="O55" s="12"/>
    </row>
    <row r="56" spans="1:15" s="10" customFormat="1" ht="13.2" x14ac:dyDescent="0.25">
      <c r="A56" s="14">
        <v>8</v>
      </c>
      <c r="B56" s="11" t="s">
        <v>288</v>
      </c>
      <c r="C56" s="7">
        <f>SUM(D56:K56)+N56+O56</f>
        <v>8707.4811410000002</v>
      </c>
      <c r="D56" s="13"/>
      <c r="E56" s="12"/>
      <c r="F56" s="13"/>
      <c r="G56" s="13"/>
      <c r="H56" s="13"/>
      <c r="I56" s="13"/>
      <c r="J56" s="13"/>
      <c r="K56" s="13"/>
      <c r="L56" s="13"/>
      <c r="M56" s="12"/>
      <c r="N56" s="11">
        <v>8707.4811410000002</v>
      </c>
      <c r="O56" s="12"/>
    </row>
    <row r="57" spans="1:15" s="10" customFormat="1" ht="13.2" x14ac:dyDescent="0.25">
      <c r="A57" s="39">
        <v>9</v>
      </c>
      <c r="B57" s="11" t="s">
        <v>287</v>
      </c>
      <c r="C57" s="7">
        <f>SUM(D57:K57)+N57+O57</f>
        <v>23880.593200000003</v>
      </c>
      <c r="D57" s="13"/>
      <c r="E57" s="12"/>
      <c r="F57" s="13"/>
      <c r="G57" s="13"/>
      <c r="H57" s="13"/>
      <c r="I57" s="13"/>
      <c r="J57" s="13"/>
      <c r="K57" s="13"/>
      <c r="L57" s="13"/>
      <c r="M57" s="12"/>
      <c r="N57" s="11">
        <v>23880.593200000003</v>
      </c>
      <c r="O57" s="12"/>
    </row>
    <row r="58" spans="1:15" s="10" customFormat="1" ht="13.2" x14ac:dyDescent="0.25">
      <c r="A58" s="32" t="s">
        <v>74</v>
      </c>
      <c r="B58" s="19" t="s">
        <v>286</v>
      </c>
      <c r="C58" s="7">
        <f>SUM(D58:K58)+N58+O58</f>
        <v>55697.055427239997</v>
      </c>
      <c r="D58" s="13"/>
      <c r="E58" s="12"/>
      <c r="F58" s="13"/>
      <c r="G58" s="13"/>
      <c r="H58" s="13"/>
      <c r="I58" s="13"/>
      <c r="J58" s="13"/>
      <c r="K58" s="13"/>
      <c r="L58" s="13"/>
      <c r="M58" s="12"/>
      <c r="N58" s="18">
        <v>55697.055427239997</v>
      </c>
      <c r="O58" s="12"/>
    </row>
    <row r="59" spans="1:15" s="10" customFormat="1" ht="13.2" x14ac:dyDescent="0.25">
      <c r="A59" s="14">
        <v>1</v>
      </c>
      <c r="B59" s="11" t="s">
        <v>285</v>
      </c>
      <c r="C59" s="7">
        <f>SUM(D59:K59)+N59+O59</f>
        <v>6175.5565760000009</v>
      </c>
      <c r="D59" s="13"/>
      <c r="E59" s="12"/>
      <c r="F59" s="13"/>
      <c r="G59" s="13"/>
      <c r="H59" s="13"/>
      <c r="I59" s="13"/>
      <c r="J59" s="13"/>
      <c r="K59" s="13"/>
      <c r="L59" s="13"/>
      <c r="M59" s="12"/>
      <c r="N59" s="11">
        <v>6175.5565760000009</v>
      </c>
      <c r="O59" s="12"/>
    </row>
    <row r="60" spans="1:15" s="10" customFormat="1" ht="13.2" x14ac:dyDescent="0.25">
      <c r="A60" s="14">
        <v>2</v>
      </c>
      <c r="B60" s="11" t="s">
        <v>284</v>
      </c>
      <c r="C60" s="7">
        <f>SUM(D60:K60)+N60+O60</f>
        <v>6177.2099759999992</v>
      </c>
      <c r="D60" s="13"/>
      <c r="E60" s="12"/>
      <c r="F60" s="13"/>
      <c r="G60" s="13"/>
      <c r="H60" s="13"/>
      <c r="I60" s="13"/>
      <c r="J60" s="13"/>
      <c r="K60" s="13"/>
      <c r="L60" s="13"/>
      <c r="M60" s="12"/>
      <c r="N60" s="11">
        <v>6177.2099759999992</v>
      </c>
      <c r="O60" s="12"/>
    </row>
    <row r="61" spans="1:15" s="10" customFormat="1" ht="13.2" x14ac:dyDescent="0.25">
      <c r="A61" s="14">
        <v>3</v>
      </c>
      <c r="B61" s="11" t="s">
        <v>283</v>
      </c>
      <c r="C61" s="7">
        <f>SUM(D61:K61)+N61+O61</f>
        <v>564.83433600000012</v>
      </c>
      <c r="D61" s="13"/>
      <c r="E61" s="12"/>
      <c r="F61" s="13"/>
      <c r="G61" s="13"/>
      <c r="H61" s="13"/>
      <c r="I61" s="13"/>
      <c r="J61" s="13"/>
      <c r="K61" s="13"/>
      <c r="L61" s="13"/>
      <c r="M61" s="12"/>
      <c r="N61" s="11">
        <v>564.83433600000012</v>
      </c>
      <c r="O61" s="12"/>
    </row>
    <row r="62" spans="1:15" s="10" customFormat="1" ht="13.2" x14ac:dyDescent="0.25">
      <c r="A62" s="14">
        <v>4</v>
      </c>
      <c r="B62" s="11" t="s">
        <v>282</v>
      </c>
      <c r="C62" s="7">
        <f>SUM(D62:K62)+N62+O62</f>
        <v>3287.4874959999997</v>
      </c>
      <c r="D62" s="13"/>
      <c r="E62" s="12"/>
      <c r="F62" s="13"/>
      <c r="G62" s="13"/>
      <c r="H62" s="13"/>
      <c r="I62" s="13"/>
      <c r="J62" s="13"/>
      <c r="K62" s="13"/>
      <c r="L62" s="13"/>
      <c r="M62" s="12"/>
      <c r="N62" s="11">
        <v>3287.4874959999997</v>
      </c>
      <c r="O62" s="12"/>
    </row>
    <row r="63" spans="1:15" s="10" customFormat="1" ht="13.2" x14ac:dyDescent="0.25">
      <c r="A63" s="14">
        <v>5</v>
      </c>
      <c r="B63" s="11" t="s">
        <v>281</v>
      </c>
      <c r="C63" s="7">
        <f>SUM(D63:K63)+N63+O63</f>
        <v>7212.2144700000008</v>
      </c>
      <c r="D63" s="13"/>
      <c r="E63" s="12"/>
      <c r="F63" s="13"/>
      <c r="G63" s="13"/>
      <c r="H63" s="13"/>
      <c r="I63" s="13"/>
      <c r="J63" s="13"/>
      <c r="K63" s="13"/>
      <c r="L63" s="13"/>
      <c r="M63" s="12"/>
      <c r="N63" s="11">
        <v>7212.2144700000008</v>
      </c>
      <c r="O63" s="12"/>
    </row>
    <row r="64" spans="1:15" s="10" customFormat="1" ht="13.2" x14ac:dyDescent="0.25">
      <c r="A64" s="14">
        <v>6</v>
      </c>
      <c r="B64" s="11" t="s">
        <v>280</v>
      </c>
      <c r="C64" s="7">
        <f>SUM(D64:K64)+N64+O64</f>
        <v>596.83149600000002</v>
      </c>
      <c r="D64" s="13"/>
      <c r="E64" s="12"/>
      <c r="F64" s="13"/>
      <c r="G64" s="13"/>
      <c r="H64" s="13"/>
      <c r="I64" s="13"/>
      <c r="J64" s="13"/>
      <c r="K64" s="13"/>
      <c r="L64" s="13"/>
      <c r="M64" s="12"/>
      <c r="N64" s="11">
        <v>596.83149600000002</v>
      </c>
      <c r="O64" s="12"/>
    </row>
    <row r="65" spans="1:15" s="10" customFormat="1" ht="26.4" x14ac:dyDescent="0.25">
      <c r="A65" s="14">
        <v>7</v>
      </c>
      <c r="B65" s="11" t="s">
        <v>279</v>
      </c>
      <c r="C65" s="7">
        <f>SUM(D65:K65)+N65+O65</f>
        <v>9408.6015223999984</v>
      </c>
      <c r="D65" s="13"/>
      <c r="E65" s="12"/>
      <c r="F65" s="13"/>
      <c r="G65" s="13"/>
      <c r="H65" s="13"/>
      <c r="I65" s="13"/>
      <c r="J65" s="13"/>
      <c r="K65" s="13"/>
      <c r="L65" s="13"/>
      <c r="M65" s="12"/>
      <c r="N65" s="11">
        <v>9408.6015223999984</v>
      </c>
      <c r="O65" s="12"/>
    </row>
    <row r="66" spans="1:15" s="10" customFormat="1" ht="13.2" x14ac:dyDescent="0.25">
      <c r="A66" s="14">
        <v>8</v>
      </c>
      <c r="B66" s="11" t="s">
        <v>278</v>
      </c>
      <c r="C66" s="7">
        <f>SUM(D66:K66)+N66+O66</f>
        <v>1867.7954749999999</v>
      </c>
      <c r="D66" s="13"/>
      <c r="E66" s="12"/>
      <c r="F66" s="13"/>
      <c r="G66" s="13"/>
      <c r="H66" s="13"/>
      <c r="I66" s="13"/>
      <c r="J66" s="13"/>
      <c r="K66" s="13"/>
      <c r="L66" s="13"/>
      <c r="M66" s="12"/>
      <c r="N66" s="11">
        <v>1867.7954749999999</v>
      </c>
      <c r="O66" s="12"/>
    </row>
    <row r="67" spans="1:15" s="10" customFormat="1" ht="13.2" x14ac:dyDescent="0.25">
      <c r="A67" s="14">
        <v>9</v>
      </c>
      <c r="B67" s="11" t="s">
        <v>277</v>
      </c>
      <c r="C67" s="7">
        <f>SUM(D67:K67)+N67+O67</f>
        <v>440.07973999999996</v>
      </c>
      <c r="D67" s="13"/>
      <c r="E67" s="12"/>
      <c r="F67" s="13"/>
      <c r="G67" s="13"/>
      <c r="H67" s="13"/>
      <c r="I67" s="13"/>
      <c r="J67" s="13"/>
      <c r="K67" s="13"/>
      <c r="L67" s="13"/>
      <c r="M67" s="12"/>
      <c r="N67" s="11">
        <v>440.07973999999996</v>
      </c>
      <c r="O67" s="12"/>
    </row>
    <row r="68" spans="1:15" s="10" customFormat="1" ht="13.2" x14ac:dyDescent="0.25">
      <c r="A68" s="14">
        <v>10</v>
      </c>
      <c r="B68" s="11" t="s">
        <v>276</v>
      </c>
      <c r="C68" s="7">
        <f>SUM(D68:K68)+N68+O68</f>
        <v>1637.9282400000002</v>
      </c>
      <c r="D68" s="13"/>
      <c r="E68" s="12"/>
      <c r="F68" s="13"/>
      <c r="G68" s="13"/>
      <c r="H68" s="13"/>
      <c r="I68" s="13"/>
      <c r="J68" s="13"/>
      <c r="K68" s="13"/>
      <c r="L68" s="13"/>
      <c r="M68" s="12"/>
      <c r="N68" s="11">
        <v>1637.9282400000002</v>
      </c>
      <c r="O68" s="12"/>
    </row>
    <row r="69" spans="1:15" s="10" customFormat="1" ht="13.2" x14ac:dyDescent="0.25">
      <c r="A69" s="14">
        <v>11</v>
      </c>
      <c r="B69" s="11" t="s">
        <v>275</v>
      </c>
      <c r="C69" s="7">
        <f>SUM(D69:K69)+N69+O69</f>
        <v>971.1048679999999</v>
      </c>
      <c r="D69" s="13"/>
      <c r="E69" s="12"/>
      <c r="F69" s="13"/>
      <c r="G69" s="13"/>
      <c r="H69" s="13"/>
      <c r="I69" s="13"/>
      <c r="J69" s="13"/>
      <c r="K69" s="13"/>
      <c r="L69" s="13"/>
      <c r="M69" s="12"/>
      <c r="N69" s="11">
        <v>971.1048679999999</v>
      </c>
      <c r="O69" s="12"/>
    </row>
    <row r="70" spans="1:15" s="10" customFormat="1" ht="13.2" x14ac:dyDescent="0.25">
      <c r="A70" s="14">
        <v>12</v>
      </c>
      <c r="B70" s="11" t="s">
        <v>274</v>
      </c>
      <c r="C70" s="7">
        <f>SUM(D70:K70)+N70+O70</f>
        <v>2813.7511679999998</v>
      </c>
      <c r="D70" s="13"/>
      <c r="E70" s="12"/>
      <c r="F70" s="13"/>
      <c r="G70" s="13"/>
      <c r="H70" s="13"/>
      <c r="I70" s="13"/>
      <c r="J70" s="13"/>
      <c r="K70" s="13"/>
      <c r="L70" s="13"/>
      <c r="M70" s="12"/>
      <c r="N70" s="11">
        <v>2813.7511679999998</v>
      </c>
      <c r="O70" s="12"/>
    </row>
    <row r="71" spans="1:15" s="10" customFormat="1" ht="13.2" x14ac:dyDescent="0.25">
      <c r="A71" s="14">
        <v>13</v>
      </c>
      <c r="B71" s="11" t="s">
        <v>273</v>
      </c>
      <c r="C71" s="7">
        <f>SUM(D71:K71)+N71+O71</f>
        <v>688.27744799999994</v>
      </c>
      <c r="D71" s="13"/>
      <c r="E71" s="12"/>
      <c r="F71" s="13"/>
      <c r="G71" s="13"/>
      <c r="H71" s="13"/>
      <c r="I71" s="13"/>
      <c r="J71" s="13"/>
      <c r="K71" s="13"/>
      <c r="L71" s="13"/>
      <c r="M71" s="12"/>
      <c r="N71" s="11">
        <v>688.27744799999994</v>
      </c>
      <c r="O71" s="12"/>
    </row>
    <row r="72" spans="1:15" s="10" customFormat="1" ht="13.2" x14ac:dyDescent="0.25">
      <c r="A72" s="14">
        <v>14</v>
      </c>
      <c r="B72" s="11" t="s">
        <v>272</v>
      </c>
      <c r="C72" s="7">
        <f>SUM(D72:K72)+N72+O72</f>
        <v>960.01123200000006</v>
      </c>
      <c r="D72" s="13"/>
      <c r="E72" s="12"/>
      <c r="F72" s="13"/>
      <c r="G72" s="13"/>
      <c r="H72" s="13"/>
      <c r="I72" s="13"/>
      <c r="J72" s="13"/>
      <c r="K72" s="13"/>
      <c r="L72" s="13"/>
      <c r="M72" s="12"/>
      <c r="N72" s="11">
        <v>960.01123200000006</v>
      </c>
      <c r="O72" s="12"/>
    </row>
    <row r="73" spans="1:15" s="10" customFormat="1" ht="13.2" x14ac:dyDescent="0.25">
      <c r="A73" s="14">
        <v>15</v>
      </c>
      <c r="B73" s="11" t="s">
        <v>271</v>
      </c>
      <c r="C73" s="7">
        <f>SUM(D73:K73)+N73+O73</f>
        <v>844.83967199999984</v>
      </c>
      <c r="D73" s="13"/>
      <c r="E73" s="12"/>
      <c r="F73" s="13"/>
      <c r="G73" s="13"/>
      <c r="H73" s="13"/>
      <c r="I73" s="13"/>
      <c r="J73" s="13"/>
      <c r="K73" s="13"/>
      <c r="L73" s="13"/>
      <c r="M73" s="12"/>
      <c r="N73" s="11">
        <v>844.83967199999984</v>
      </c>
      <c r="O73" s="12"/>
    </row>
    <row r="74" spans="1:15" s="10" customFormat="1" ht="13.2" x14ac:dyDescent="0.25">
      <c r="A74" s="14">
        <v>16</v>
      </c>
      <c r="B74" s="11" t="s">
        <v>270</v>
      </c>
      <c r="C74" s="7">
        <f>SUM(D74:K74)+N74+O74</f>
        <v>1301.854664</v>
      </c>
      <c r="D74" s="13"/>
      <c r="E74" s="12"/>
      <c r="F74" s="13"/>
      <c r="G74" s="13"/>
      <c r="H74" s="13"/>
      <c r="I74" s="13"/>
      <c r="J74" s="13"/>
      <c r="K74" s="13"/>
      <c r="L74" s="13"/>
      <c r="M74" s="12"/>
      <c r="N74" s="11">
        <v>1301.854664</v>
      </c>
      <c r="O74" s="12"/>
    </row>
    <row r="75" spans="1:15" s="10" customFormat="1" ht="13.2" x14ac:dyDescent="0.25">
      <c r="A75" s="14">
        <v>17</v>
      </c>
      <c r="B75" s="11" t="s">
        <v>269</v>
      </c>
      <c r="C75" s="7">
        <f>SUM(D75:K75)+N75+O75</f>
        <v>1014.273188</v>
      </c>
      <c r="D75" s="13"/>
      <c r="E75" s="12"/>
      <c r="F75" s="13"/>
      <c r="G75" s="13"/>
      <c r="H75" s="13"/>
      <c r="I75" s="13"/>
      <c r="J75" s="13"/>
      <c r="K75" s="13"/>
      <c r="L75" s="13"/>
      <c r="M75" s="12"/>
      <c r="N75" s="11">
        <v>1014.273188</v>
      </c>
      <c r="O75" s="12"/>
    </row>
    <row r="76" spans="1:15" s="10" customFormat="1" ht="13.2" x14ac:dyDescent="0.25">
      <c r="A76" s="14">
        <v>18</v>
      </c>
      <c r="B76" s="11" t="s">
        <v>268</v>
      </c>
      <c r="C76" s="7">
        <f>SUM(D76:K76)+N76+O76</f>
        <v>1136.93118</v>
      </c>
      <c r="D76" s="13"/>
      <c r="E76" s="12"/>
      <c r="F76" s="13"/>
      <c r="G76" s="13"/>
      <c r="H76" s="13"/>
      <c r="I76" s="13"/>
      <c r="J76" s="13"/>
      <c r="K76" s="13"/>
      <c r="L76" s="13"/>
      <c r="M76" s="12"/>
      <c r="N76" s="11">
        <v>1136.93118</v>
      </c>
      <c r="O76" s="12"/>
    </row>
    <row r="77" spans="1:15" s="10" customFormat="1" ht="13.2" x14ac:dyDescent="0.25">
      <c r="A77" s="14">
        <v>19</v>
      </c>
      <c r="B77" s="11" t="s">
        <v>267</v>
      </c>
      <c r="C77" s="7">
        <f>SUM(D77:K77)+N77+O77</f>
        <v>924.27166000000011</v>
      </c>
      <c r="D77" s="13"/>
      <c r="E77" s="12"/>
      <c r="F77" s="13"/>
      <c r="G77" s="13"/>
      <c r="H77" s="13"/>
      <c r="I77" s="13"/>
      <c r="J77" s="13"/>
      <c r="K77" s="13"/>
      <c r="L77" s="13"/>
      <c r="M77" s="12"/>
      <c r="N77" s="11">
        <v>924.27166000000011</v>
      </c>
      <c r="O77" s="12"/>
    </row>
    <row r="78" spans="1:15" s="10" customFormat="1" ht="13.2" x14ac:dyDescent="0.25">
      <c r="A78" s="14">
        <v>20</v>
      </c>
      <c r="B78" s="11" t="s">
        <v>266</v>
      </c>
      <c r="C78" s="7">
        <f>SUM(D78:K78)+N78+O78</f>
        <v>650.06126799999993</v>
      </c>
      <c r="D78" s="13"/>
      <c r="E78" s="12"/>
      <c r="F78" s="13"/>
      <c r="G78" s="13"/>
      <c r="H78" s="13"/>
      <c r="I78" s="13"/>
      <c r="J78" s="13"/>
      <c r="K78" s="13"/>
      <c r="L78" s="13"/>
      <c r="M78" s="12"/>
      <c r="N78" s="11">
        <v>650.06126799999993</v>
      </c>
      <c r="O78" s="12"/>
    </row>
    <row r="79" spans="1:15" s="10" customFormat="1" ht="13.2" x14ac:dyDescent="0.25">
      <c r="A79" s="14">
        <v>21</v>
      </c>
      <c r="B79" s="11" t="s">
        <v>265</v>
      </c>
      <c r="C79" s="7">
        <f>SUM(D79:K79)+N79+O79</f>
        <v>3578.25104384</v>
      </c>
      <c r="D79" s="13"/>
      <c r="E79" s="12"/>
      <c r="F79" s="13"/>
      <c r="G79" s="13"/>
      <c r="H79" s="13"/>
      <c r="I79" s="13"/>
      <c r="J79" s="13"/>
      <c r="K79" s="13"/>
      <c r="L79" s="13"/>
      <c r="M79" s="12"/>
      <c r="N79" s="11">
        <v>3578.25104384</v>
      </c>
      <c r="O79" s="12"/>
    </row>
    <row r="80" spans="1:15" s="10" customFormat="1" ht="13.2" x14ac:dyDescent="0.25">
      <c r="A80" s="14">
        <v>22</v>
      </c>
      <c r="B80" s="11" t="s">
        <v>264</v>
      </c>
      <c r="C80" s="7">
        <f>SUM(D80:K80)+N80+O80</f>
        <v>686.90782400000001</v>
      </c>
      <c r="D80" s="13"/>
      <c r="E80" s="12"/>
      <c r="F80" s="13"/>
      <c r="G80" s="13"/>
      <c r="H80" s="13"/>
      <c r="I80" s="13"/>
      <c r="J80" s="13"/>
      <c r="K80" s="13"/>
      <c r="L80" s="13"/>
      <c r="M80" s="12"/>
      <c r="N80" s="11">
        <v>686.90782400000001</v>
      </c>
      <c r="O80" s="12"/>
    </row>
    <row r="81" spans="1:15" s="10" customFormat="1" ht="13.2" x14ac:dyDescent="0.25">
      <c r="A81" s="14">
        <v>23</v>
      </c>
      <c r="B81" s="11" t="s">
        <v>263</v>
      </c>
      <c r="C81" s="7">
        <f>SUM(D81:K81)+N81+O81</f>
        <v>524.12806399999999</v>
      </c>
      <c r="D81" s="13"/>
      <c r="E81" s="12"/>
      <c r="F81" s="13"/>
      <c r="G81" s="13"/>
      <c r="H81" s="13"/>
      <c r="I81" s="13"/>
      <c r="J81" s="13"/>
      <c r="K81" s="13"/>
      <c r="L81" s="13"/>
      <c r="M81" s="12"/>
      <c r="N81" s="11">
        <v>524.12806399999999</v>
      </c>
      <c r="O81" s="12"/>
    </row>
    <row r="82" spans="1:15" s="10" customFormat="1" ht="26.4" x14ac:dyDescent="0.25">
      <c r="A82" s="14">
        <v>24</v>
      </c>
      <c r="B82" s="11" t="s">
        <v>262</v>
      </c>
      <c r="C82" s="7">
        <f>SUM(D82:K82)+N82+O82</f>
        <v>733.85281999999995</v>
      </c>
      <c r="D82" s="13"/>
      <c r="E82" s="12"/>
      <c r="F82" s="13"/>
      <c r="G82" s="13"/>
      <c r="H82" s="13"/>
      <c r="I82" s="13"/>
      <c r="J82" s="13"/>
      <c r="K82" s="13"/>
      <c r="L82" s="13"/>
      <c r="M82" s="12"/>
      <c r="N82" s="11">
        <v>733.85281999999995</v>
      </c>
      <c r="O82" s="12"/>
    </row>
    <row r="83" spans="1:15" s="10" customFormat="1" ht="13.2" x14ac:dyDescent="0.25">
      <c r="A83" s="14">
        <v>25</v>
      </c>
      <c r="B83" s="33" t="s">
        <v>261</v>
      </c>
      <c r="C83" s="7">
        <f>SUM(D83:K83)+N83+O83</f>
        <v>1500</v>
      </c>
      <c r="D83" s="13"/>
      <c r="E83" s="12"/>
      <c r="F83" s="13"/>
      <c r="G83" s="13"/>
      <c r="H83" s="13"/>
      <c r="I83" s="13"/>
      <c r="J83" s="13"/>
      <c r="K83" s="13"/>
      <c r="L83" s="13"/>
      <c r="M83" s="12"/>
      <c r="N83" s="11">
        <v>1500</v>
      </c>
      <c r="O83" s="12"/>
    </row>
    <row r="84" spans="1:15" s="10" customFormat="1" ht="13.2" x14ac:dyDescent="0.25">
      <c r="A84" s="32" t="s">
        <v>260</v>
      </c>
      <c r="B84" s="19" t="s">
        <v>259</v>
      </c>
      <c r="C84" s="7">
        <f>SUM(D84:K84)+N84+O84</f>
        <v>110000</v>
      </c>
      <c r="D84" s="13"/>
      <c r="E84" s="12"/>
      <c r="F84" s="13"/>
      <c r="G84" s="13"/>
      <c r="H84" s="13"/>
      <c r="I84" s="13"/>
      <c r="J84" s="13"/>
      <c r="K84" s="13"/>
      <c r="L84" s="13"/>
      <c r="M84" s="12"/>
      <c r="N84" s="18">
        <v>110000</v>
      </c>
      <c r="O84" s="12"/>
    </row>
    <row r="85" spans="1:15" s="10" customFormat="1" ht="13.2" x14ac:dyDescent="0.25">
      <c r="A85" s="29">
        <v>1</v>
      </c>
      <c r="B85" s="38" t="s">
        <v>258</v>
      </c>
      <c r="C85" s="7">
        <f>SUM(D85:K85)+N85+O85</f>
        <v>20000</v>
      </c>
      <c r="D85" s="13"/>
      <c r="E85" s="12"/>
      <c r="F85" s="13"/>
      <c r="G85" s="13"/>
      <c r="H85" s="13"/>
      <c r="I85" s="13"/>
      <c r="J85" s="13"/>
      <c r="K85" s="13"/>
      <c r="L85" s="13"/>
      <c r="M85" s="12"/>
      <c r="N85" s="11">
        <v>20000</v>
      </c>
      <c r="O85" s="12"/>
    </row>
    <row r="86" spans="1:15" s="10" customFormat="1" ht="13.2" x14ac:dyDescent="0.25">
      <c r="A86" s="29">
        <v>2</v>
      </c>
      <c r="B86" s="38" t="s">
        <v>257</v>
      </c>
      <c r="C86" s="7">
        <f>SUM(D86:K86)+N86+O86</f>
        <v>10000</v>
      </c>
      <c r="D86" s="13"/>
      <c r="E86" s="12"/>
      <c r="F86" s="13"/>
      <c r="G86" s="13"/>
      <c r="H86" s="13"/>
      <c r="I86" s="13"/>
      <c r="J86" s="13"/>
      <c r="K86" s="13"/>
      <c r="L86" s="13"/>
      <c r="M86" s="12"/>
      <c r="N86" s="11">
        <v>10000</v>
      </c>
      <c r="O86" s="12"/>
    </row>
    <row r="87" spans="1:15" s="10" customFormat="1" ht="13.2" x14ac:dyDescent="0.25">
      <c r="A87" s="29">
        <v>3</v>
      </c>
      <c r="B87" s="38" t="s">
        <v>256</v>
      </c>
      <c r="C87" s="7">
        <f>SUM(D87:K87)+N87+O87</f>
        <v>50000</v>
      </c>
      <c r="D87" s="13"/>
      <c r="E87" s="12"/>
      <c r="F87" s="13"/>
      <c r="G87" s="13"/>
      <c r="H87" s="13"/>
      <c r="I87" s="13"/>
      <c r="J87" s="13"/>
      <c r="K87" s="13"/>
      <c r="L87" s="13"/>
      <c r="M87" s="12"/>
      <c r="N87" s="11">
        <v>50000</v>
      </c>
      <c r="O87" s="12"/>
    </row>
    <row r="88" spans="1:15" s="10" customFormat="1" ht="13.2" x14ac:dyDescent="0.25">
      <c r="A88" s="29">
        <v>4</v>
      </c>
      <c r="B88" s="38" t="s">
        <v>255</v>
      </c>
      <c r="C88" s="7">
        <f>SUM(D88:K88)+N88+O88</f>
        <v>30000</v>
      </c>
      <c r="D88" s="13"/>
      <c r="E88" s="12"/>
      <c r="F88" s="13"/>
      <c r="G88" s="13"/>
      <c r="H88" s="13"/>
      <c r="I88" s="13"/>
      <c r="J88" s="13"/>
      <c r="K88" s="13"/>
      <c r="L88" s="13"/>
      <c r="M88" s="12"/>
      <c r="N88" s="11">
        <v>30000</v>
      </c>
      <c r="O88" s="12"/>
    </row>
    <row r="89" spans="1:15" s="10" customFormat="1" ht="26.4" x14ac:dyDescent="0.25">
      <c r="A89" s="25" t="s">
        <v>254</v>
      </c>
      <c r="B89" s="24" t="s">
        <v>253</v>
      </c>
      <c r="C89" s="7">
        <f>SUM(D89:K89)+N89+O89</f>
        <v>1049908.8934655893</v>
      </c>
      <c r="D89" s="18">
        <v>1049908.8934655893</v>
      </c>
      <c r="E89" s="12"/>
      <c r="F89" s="13"/>
      <c r="G89" s="13"/>
      <c r="H89" s="13"/>
      <c r="I89" s="13"/>
      <c r="J89" s="13"/>
      <c r="K89" s="13"/>
      <c r="L89" s="13"/>
      <c r="M89" s="12"/>
      <c r="N89" s="12"/>
      <c r="O89" s="12"/>
    </row>
    <row r="90" spans="1:15" s="10" customFormat="1" ht="13.2" x14ac:dyDescent="0.25">
      <c r="A90" s="25" t="s">
        <v>17</v>
      </c>
      <c r="B90" s="24" t="s">
        <v>252</v>
      </c>
      <c r="C90" s="7">
        <f>SUM(D90:K90)+N90+O90</f>
        <v>819168.62477671984</v>
      </c>
      <c r="D90" s="18">
        <v>819168.62477671984</v>
      </c>
      <c r="E90" s="12"/>
      <c r="F90" s="13"/>
      <c r="G90" s="13"/>
      <c r="H90" s="13"/>
      <c r="I90" s="13"/>
      <c r="J90" s="13"/>
      <c r="K90" s="13"/>
      <c r="L90" s="13"/>
      <c r="M90" s="12"/>
      <c r="N90" s="12"/>
      <c r="O90" s="12"/>
    </row>
    <row r="91" spans="1:15" s="10" customFormat="1" ht="13.2" x14ac:dyDescent="0.25">
      <c r="A91" s="36">
        <v>1</v>
      </c>
      <c r="B91" s="26" t="s">
        <v>251</v>
      </c>
      <c r="C91" s="7">
        <f>SUM(D91:K91)+N91+O91</f>
        <v>20700</v>
      </c>
      <c r="D91" s="11">
        <v>20700</v>
      </c>
      <c r="E91" s="12"/>
      <c r="F91" s="13"/>
      <c r="G91" s="13"/>
      <c r="H91" s="13"/>
      <c r="I91" s="13"/>
      <c r="J91" s="13"/>
      <c r="K91" s="13"/>
      <c r="L91" s="13"/>
      <c r="M91" s="12"/>
      <c r="N91" s="12"/>
      <c r="O91" s="12"/>
    </row>
    <row r="92" spans="1:15" s="10" customFormat="1" ht="13.2" x14ac:dyDescent="0.25">
      <c r="A92" s="36">
        <v>2</v>
      </c>
      <c r="B92" s="26" t="s">
        <v>250</v>
      </c>
      <c r="C92" s="7">
        <f>SUM(D92:K92)+N92+O92</f>
        <v>400</v>
      </c>
      <c r="D92" s="11">
        <v>400</v>
      </c>
      <c r="E92" s="12"/>
      <c r="F92" s="13"/>
      <c r="G92" s="13"/>
      <c r="H92" s="13"/>
      <c r="I92" s="13"/>
      <c r="J92" s="13"/>
      <c r="K92" s="13"/>
      <c r="L92" s="13"/>
      <c r="M92" s="12"/>
      <c r="N92" s="12"/>
      <c r="O92" s="12"/>
    </row>
    <row r="93" spans="1:15" s="10" customFormat="1" ht="13.2" x14ac:dyDescent="0.25">
      <c r="A93" s="36">
        <v>3</v>
      </c>
      <c r="B93" s="24" t="s">
        <v>249</v>
      </c>
      <c r="C93" s="7">
        <f>SUM(D93:K93)+N93+O93</f>
        <v>258064.55298969222</v>
      </c>
      <c r="D93" s="18">
        <v>258064.55298969222</v>
      </c>
      <c r="E93" s="12"/>
      <c r="F93" s="13"/>
      <c r="G93" s="13"/>
      <c r="H93" s="13"/>
      <c r="I93" s="13"/>
      <c r="J93" s="13"/>
      <c r="K93" s="13"/>
      <c r="L93" s="13"/>
      <c r="M93" s="12"/>
      <c r="N93" s="12"/>
      <c r="O93" s="12"/>
    </row>
    <row r="94" spans="1:15" s="10" customFormat="1" ht="13.2" x14ac:dyDescent="0.25">
      <c r="A94" s="14" t="s">
        <v>248</v>
      </c>
      <c r="B94" s="33" t="s">
        <v>247</v>
      </c>
      <c r="C94" s="7">
        <f>SUM(D94:K94)+N94+O94</f>
        <v>30000</v>
      </c>
      <c r="D94" s="11">
        <v>30000</v>
      </c>
      <c r="E94" s="12"/>
      <c r="F94" s="13"/>
      <c r="G94" s="13"/>
      <c r="H94" s="13"/>
      <c r="I94" s="13"/>
      <c r="J94" s="13"/>
      <c r="K94" s="13"/>
      <c r="L94" s="13"/>
      <c r="M94" s="12"/>
      <c r="N94" s="12"/>
      <c r="O94" s="12"/>
    </row>
    <row r="95" spans="1:15" s="10" customFormat="1" ht="39.6" x14ac:dyDescent="0.25">
      <c r="A95" s="37" t="s">
        <v>246</v>
      </c>
      <c r="B95" s="34" t="s">
        <v>245</v>
      </c>
      <c r="C95" s="7">
        <f>SUM(D95:K95)+N95+O95</f>
        <v>63429.650049692231</v>
      </c>
      <c r="D95" s="11">
        <v>63429.650049692231</v>
      </c>
      <c r="E95" s="12"/>
      <c r="F95" s="13"/>
      <c r="G95" s="13"/>
      <c r="H95" s="13"/>
      <c r="I95" s="13"/>
      <c r="J95" s="13"/>
      <c r="K95" s="13"/>
      <c r="L95" s="13"/>
      <c r="M95" s="12"/>
      <c r="N95" s="12"/>
      <c r="O95" s="12"/>
    </row>
    <row r="96" spans="1:15" s="10" customFormat="1" ht="26.4" x14ac:dyDescent="0.25">
      <c r="A96" s="14" t="s">
        <v>244</v>
      </c>
      <c r="B96" s="11" t="s">
        <v>243</v>
      </c>
      <c r="C96" s="7">
        <f>SUM(D96:K96)+N96+O96</f>
        <v>105000</v>
      </c>
      <c r="D96" s="11">
        <v>105000</v>
      </c>
      <c r="E96" s="12"/>
      <c r="F96" s="13"/>
      <c r="G96" s="13"/>
      <c r="H96" s="13"/>
      <c r="I96" s="13"/>
      <c r="J96" s="13"/>
      <c r="K96" s="13"/>
      <c r="L96" s="13"/>
      <c r="M96" s="12"/>
      <c r="N96" s="12"/>
      <c r="O96" s="12"/>
    </row>
    <row r="97" spans="1:15" s="10" customFormat="1" ht="26.4" x14ac:dyDescent="0.25">
      <c r="A97" s="37" t="s">
        <v>242</v>
      </c>
      <c r="B97" s="11" t="s">
        <v>241</v>
      </c>
      <c r="C97" s="7">
        <f>SUM(D97:K97)+N97+O97</f>
        <v>59634.902939999993</v>
      </c>
      <c r="D97" s="11">
        <v>59634.902939999993</v>
      </c>
      <c r="E97" s="12"/>
      <c r="F97" s="13"/>
      <c r="G97" s="13"/>
      <c r="H97" s="13"/>
      <c r="I97" s="13"/>
      <c r="J97" s="13"/>
      <c r="K97" s="13"/>
      <c r="L97" s="13"/>
      <c r="M97" s="12"/>
      <c r="N97" s="12"/>
      <c r="O97" s="12"/>
    </row>
    <row r="98" spans="1:15" s="10" customFormat="1" ht="26.4" x14ac:dyDescent="0.25">
      <c r="A98" s="36">
        <v>4</v>
      </c>
      <c r="B98" s="26" t="s">
        <v>240</v>
      </c>
      <c r="C98" s="7">
        <f>SUM(D98:K98)+N98+O98</f>
        <v>534672.8040270278</v>
      </c>
      <c r="D98" s="18">
        <v>534672.8040270278</v>
      </c>
      <c r="E98" s="12"/>
      <c r="F98" s="13"/>
      <c r="G98" s="13"/>
      <c r="H98" s="13"/>
      <c r="I98" s="13"/>
      <c r="J98" s="13"/>
      <c r="K98" s="13"/>
      <c r="L98" s="13"/>
      <c r="M98" s="12"/>
      <c r="N98" s="12"/>
      <c r="O98" s="12"/>
    </row>
    <row r="99" spans="1:15" s="10" customFormat="1" ht="13.2" x14ac:dyDescent="0.25">
      <c r="A99" s="14" t="s">
        <v>239</v>
      </c>
      <c r="B99" s="11" t="s">
        <v>238</v>
      </c>
      <c r="C99" s="7">
        <f>SUM(D99:K99)+N99+O99</f>
        <v>31934.434189483996</v>
      </c>
      <c r="D99" s="11">
        <v>31934.434189483996</v>
      </c>
      <c r="E99" s="12"/>
      <c r="F99" s="13"/>
      <c r="G99" s="13"/>
      <c r="H99" s="13"/>
      <c r="I99" s="13"/>
      <c r="J99" s="13"/>
      <c r="K99" s="13"/>
      <c r="L99" s="13"/>
      <c r="M99" s="12"/>
      <c r="N99" s="12"/>
      <c r="O99" s="12"/>
    </row>
    <row r="100" spans="1:15" s="10" customFormat="1" ht="13.2" x14ac:dyDescent="0.25">
      <c r="A100" s="14" t="s">
        <v>237</v>
      </c>
      <c r="B100" s="11" t="s">
        <v>236</v>
      </c>
      <c r="C100" s="7">
        <f>SUM(D100:K100)+N100+O100</f>
        <v>13136.41860866306</v>
      </c>
      <c r="D100" s="11">
        <v>13136.41860866306</v>
      </c>
      <c r="E100" s="12"/>
      <c r="F100" s="13"/>
      <c r="G100" s="13"/>
      <c r="H100" s="13"/>
      <c r="I100" s="13"/>
      <c r="J100" s="13"/>
      <c r="K100" s="13"/>
      <c r="L100" s="13"/>
      <c r="M100" s="12"/>
      <c r="N100" s="12"/>
      <c r="O100" s="12"/>
    </row>
    <row r="101" spans="1:15" s="10" customFormat="1" ht="13.2" x14ac:dyDescent="0.25">
      <c r="A101" s="14" t="s">
        <v>235</v>
      </c>
      <c r="B101" s="11" t="s">
        <v>234</v>
      </c>
      <c r="C101" s="7">
        <f>SUM(D101:K101)+N101+O101</f>
        <v>14024.745766592117</v>
      </c>
      <c r="D101" s="11">
        <v>14024.745766592117</v>
      </c>
      <c r="E101" s="12"/>
      <c r="F101" s="13"/>
      <c r="G101" s="13"/>
      <c r="H101" s="13"/>
      <c r="I101" s="13"/>
      <c r="J101" s="13"/>
      <c r="K101" s="13"/>
      <c r="L101" s="13"/>
      <c r="M101" s="12"/>
      <c r="N101" s="12"/>
      <c r="O101" s="12"/>
    </row>
    <row r="102" spans="1:15" s="10" customFormat="1" ht="13.2" x14ac:dyDescent="0.25">
      <c r="A102" s="14" t="s">
        <v>233</v>
      </c>
      <c r="B102" s="11" t="s">
        <v>232</v>
      </c>
      <c r="C102" s="7">
        <f>SUM(D102:K102)+N102+O102</f>
        <v>14981.640975717648</v>
      </c>
      <c r="D102" s="11">
        <v>14981.640975717648</v>
      </c>
      <c r="E102" s="12"/>
      <c r="F102" s="13"/>
      <c r="G102" s="13"/>
      <c r="H102" s="13"/>
      <c r="I102" s="13"/>
      <c r="J102" s="13"/>
      <c r="K102" s="13"/>
      <c r="L102" s="13"/>
      <c r="M102" s="12"/>
      <c r="N102" s="12"/>
      <c r="O102" s="12"/>
    </row>
    <row r="103" spans="1:15" s="10" customFormat="1" ht="13.2" x14ac:dyDescent="0.25">
      <c r="A103" s="14" t="s">
        <v>231</v>
      </c>
      <c r="B103" s="11" t="s">
        <v>230</v>
      </c>
      <c r="C103" s="7">
        <f>SUM(D103:K103)+N103+O103</f>
        <v>11947.523271234117</v>
      </c>
      <c r="D103" s="11">
        <v>11947.523271234117</v>
      </c>
      <c r="E103" s="12"/>
      <c r="F103" s="13"/>
      <c r="G103" s="13"/>
      <c r="H103" s="13"/>
      <c r="I103" s="13"/>
      <c r="J103" s="13"/>
      <c r="K103" s="13"/>
      <c r="L103" s="13"/>
      <c r="M103" s="12"/>
      <c r="N103" s="12"/>
      <c r="O103" s="12"/>
    </row>
    <row r="104" spans="1:15" s="10" customFormat="1" ht="13.2" x14ac:dyDescent="0.25">
      <c r="A104" s="14" t="s">
        <v>229</v>
      </c>
      <c r="B104" s="11" t="s">
        <v>228</v>
      </c>
      <c r="C104" s="7">
        <f>SUM(D104:K104)+N104+O104</f>
        <v>23057.226681571705</v>
      </c>
      <c r="D104" s="11">
        <v>23057.226681571705</v>
      </c>
      <c r="E104" s="12"/>
      <c r="F104" s="13"/>
      <c r="G104" s="13"/>
      <c r="H104" s="13"/>
      <c r="I104" s="13"/>
      <c r="J104" s="13"/>
      <c r="K104" s="13"/>
      <c r="L104" s="13"/>
      <c r="M104" s="12"/>
      <c r="N104" s="12"/>
      <c r="O104" s="12"/>
    </row>
    <row r="105" spans="1:15" s="10" customFormat="1" ht="13.2" x14ac:dyDescent="0.25">
      <c r="A105" s="14" t="s">
        <v>227</v>
      </c>
      <c r="B105" s="11" t="s">
        <v>226</v>
      </c>
      <c r="C105" s="7">
        <f>SUM(D105:K105)+N105+O105</f>
        <v>18675.656407999995</v>
      </c>
      <c r="D105" s="11">
        <v>18675.656407999995</v>
      </c>
      <c r="E105" s="12"/>
      <c r="F105" s="13"/>
      <c r="G105" s="13"/>
      <c r="H105" s="13"/>
      <c r="I105" s="13"/>
      <c r="J105" s="13"/>
      <c r="K105" s="13"/>
      <c r="L105" s="13"/>
      <c r="M105" s="12"/>
      <c r="N105" s="12"/>
      <c r="O105" s="12"/>
    </row>
    <row r="106" spans="1:15" s="10" customFormat="1" ht="13.2" x14ac:dyDescent="0.25">
      <c r="A106" s="14" t="s">
        <v>225</v>
      </c>
      <c r="B106" s="11" t="s">
        <v>224</v>
      </c>
      <c r="C106" s="7">
        <f>SUM(D106:K106)+N106+O106</f>
        <v>20608.36671807741</v>
      </c>
      <c r="D106" s="11">
        <v>20608.36671807741</v>
      </c>
      <c r="E106" s="12"/>
      <c r="F106" s="13"/>
      <c r="G106" s="13"/>
      <c r="H106" s="13"/>
      <c r="I106" s="13"/>
      <c r="J106" s="13"/>
      <c r="K106" s="13"/>
      <c r="L106" s="13"/>
      <c r="M106" s="12"/>
      <c r="N106" s="12"/>
      <c r="O106" s="12"/>
    </row>
    <row r="107" spans="1:15" s="10" customFormat="1" ht="13.2" x14ac:dyDescent="0.25">
      <c r="A107" s="14" t="s">
        <v>223</v>
      </c>
      <c r="B107" s="11" t="s">
        <v>222</v>
      </c>
      <c r="C107" s="7">
        <f>SUM(D107:K107)+N107+O107</f>
        <v>15566.892848</v>
      </c>
      <c r="D107" s="11">
        <v>15566.892848</v>
      </c>
      <c r="E107" s="12"/>
      <c r="F107" s="13"/>
      <c r="G107" s="13"/>
      <c r="H107" s="13"/>
      <c r="I107" s="13"/>
      <c r="J107" s="13"/>
      <c r="K107" s="13"/>
      <c r="L107" s="13"/>
      <c r="M107" s="12"/>
      <c r="N107" s="12"/>
      <c r="O107" s="12"/>
    </row>
    <row r="108" spans="1:15" s="10" customFormat="1" ht="13.2" x14ac:dyDescent="0.25">
      <c r="A108" s="14" t="s">
        <v>221</v>
      </c>
      <c r="B108" s="11" t="s">
        <v>220</v>
      </c>
      <c r="C108" s="7">
        <f>SUM(D108:K108)+N108+O108</f>
        <v>12575.233020162941</v>
      </c>
      <c r="D108" s="11">
        <v>12575.233020162941</v>
      </c>
      <c r="E108" s="12"/>
      <c r="F108" s="13"/>
      <c r="G108" s="13"/>
      <c r="H108" s="13"/>
      <c r="I108" s="13"/>
      <c r="J108" s="13"/>
      <c r="K108" s="13"/>
      <c r="L108" s="13"/>
      <c r="M108" s="12"/>
      <c r="N108" s="12"/>
      <c r="O108" s="12"/>
    </row>
    <row r="109" spans="1:15" s="10" customFormat="1" ht="13.2" x14ac:dyDescent="0.25">
      <c r="A109" s="14" t="s">
        <v>219</v>
      </c>
      <c r="B109" s="11" t="s">
        <v>218</v>
      </c>
      <c r="C109" s="7">
        <f>SUM(D109:K109)+N109+O109</f>
        <v>20912.731104975483</v>
      </c>
      <c r="D109" s="11">
        <v>20912.731104975483</v>
      </c>
      <c r="E109" s="12"/>
      <c r="F109" s="13"/>
      <c r="G109" s="13"/>
      <c r="H109" s="13"/>
      <c r="I109" s="13"/>
      <c r="J109" s="13"/>
      <c r="K109" s="13"/>
      <c r="L109" s="13"/>
      <c r="M109" s="12"/>
      <c r="N109" s="12"/>
      <c r="O109" s="12"/>
    </row>
    <row r="110" spans="1:15" s="10" customFormat="1" ht="13.2" x14ac:dyDescent="0.25">
      <c r="A110" s="14" t="s">
        <v>217</v>
      </c>
      <c r="B110" s="11" t="s">
        <v>216</v>
      </c>
      <c r="C110" s="7">
        <f>SUM(D110:K110)+N110+O110</f>
        <v>12936.467914842353</v>
      </c>
      <c r="D110" s="11">
        <v>12936.467914842353</v>
      </c>
      <c r="E110" s="12"/>
      <c r="F110" s="13"/>
      <c r="G110" s="13"/>
      <c r="H110" s="13"/>
      <c r="I110" s="13"/>
      <c r="J110" s="13"/>
      <c r="K110" s="13"/>
      <c r="L110" s="13"/>
      <c r="M110" s="12"/>
      <c r="N110" s="12"/>
      <c r="O110" s="12"/>
    </row>
    <row r="111" spans="1:15" s="10" customFormat="1" ht="13.2" x14ac:dyDescent="0.25">
      <c r="A111" s="14" t="s">
        <v>215</v>
      </c>
      <c r="B111" s="11" t="s">
        <v>214</v>
      </c>
      <c r="C111" s="7">
        <f>SUM(D111:K111)+N111+O111</f>
        <v>15222.530319603175</v>
      </c>
      <c r="D111" s="11">
        <v>15222.530319603175</v>
      </c>
      <c r="E111" s="12"/>
      <c r="F111" s="13"/>
      <c r="G111" s="13"/>
      <c r="H111" s="13"/>
      <c r="I111" s="13"/>
      <c r="J111" s="13"/>
      <c r="K111" s="13"/>
      <c r="L111" s="13"/>
      <c r="M111" s="12"/>
      <c r="N111" s="12"/>
      <c r="O111" s="12"/>
    </row>
    <row r="112" spans="1:15" s="10" customFormat="1" ht="13.2" x14ac:dyDescent="0.25">
      <c r="A112" s="14" t="s">
        <v>213</v>
      </c>
      <c r="B112" s="11" t="s">
        <v>212</v>
      </c>
      <c r="C112" s="7">
        <f>SUM(D112:K112)+N112+O112</f>
        <v>17273.16306934047</v>
      </c>
      <c r="D112" s="11">
        <v>17273.16306934047</v>
      </c>
      <c r="E112" s="12"/>
      <c r="F112" s="13"/>
      <c r="G112" s="13"/>
      <c r="H112" s="13"/>
      <c r="I112" s="13"/>
      <c r="J112" s="13"/>
      <c r="K112" s="13"/>
      <c r="L112" s="13"/>
      <c r="M112" s="12"/>
      <c r="N112" s="12"/>
      <c r="O112" s="12"/>
    </row>
    <row r="113" spans="1:15" s="10" customFormat="1" ht="13.2" x14ac:dyDescent="0.25">
      <c r="A113" s="14" t="s">
        <v>211</v>
      </c>
      <c r="B113" s="11" t="s">
        <v>210</v>
      </c>
      <c r="C113" s="7">
        <f>SUM(D113:K113)+N113+O113</f>
        <v>16015.661089157647</v>
      </c>
      <c r="D113" s="11">
        <v>16015.661089157647</v>
      </c>
      <c r="E113" s="12"/>
      <c r="F113" s="13"/>
      <c r="G113" s="13"/>
      <c r="H113" s="13"/>
      <c r="I113" s="13"/>
      <c r="J113" s="13"/>
      <c r="K113" s="13"/>
      <c r="L113" s="13"/>
      <c r="M113" s="12"/>
      <c r="N113" s="12"/>
      <c r="O113" s="12"/>
    </row>
    <row r="114" spans="1:15" s="10" customFormat="1" ht="26.4" x14ac:dyDescent="0.25">
      <c r="A114" s="14" t="s">
        <v>209</v>
      </c>
      <c r="B114" s="11" t="s">
        <v>208</v>
      </c>
      <c r="C114" s="7">
        <f>SUM(D114:K114)+N114+O114</f>
        <v>43757.523103120002</v>
      </c>
      <c r="D114" s="11">
        <v>43757.523103120002</v>
      </c>
      <c r="E114" s="12"/>
      <c r="F114" s="13"/>
      <c r="G114" s="13"/>
      <c r="H114" s="13"/>
      <c r="I114" s="13"/>
      <c r="J114" s="13"/>
      <c r="K114" s="13"/>
      <c r="L114" s="13"/>
      <c r="M114" s="12"/>
      <c r="N114" s="12"/>
      <c r="O114" s="12"/>
    </row>
    <row r="115" spans="1:15" s="10" customFormat="1" ht="13.2" x14ac:dyDescent="0.25">
      <c r="A115" s="14" t="s">
        <v>207</v>
      </c>
      <c r="B115" s="11" t="s">
        <v>206</v>
      </c>
      <c r="C115" s="7">
        <f>SUM(D115:K115)+N115+O115</f>
        <v>23676.356498557529</v>
      </c>
      <c r="D115" s="11">
        <v>23676.356498557529</v>
      </c>
      <c r="E115" s="12"/>
      <c r="F115" s="13"/>
      <c r="G115" s="13"/>
      <c r="H115" s="13"/>
      <c r="I115" s="13"/>
      <c r="J115" s="13"/>
      <c r="K115" s="13"/>
      <c r="L115" s="13"/>
      <c r="M115" s="12"/>
      <c r="N115" s="12"/>
      <c r="O115" s="12"/>
    </row>
    <row r="116" spans="1:15" s="10" customFormat="1" ht="13.2" x14ac:dyDescent="0.25">
      <c r="A116" s="14" t="s">
        <v>205</v>
      </c>
      <c r="B116" s="11" t="s">
        <v>204</v>
      </c>
      <c r="C116" s="7">
        <f>SUM(D116:K116)+N116+O116</f>
        <v>16011.253967400822</v>
      </c>
      <c r="D116" s="11">
        <v>16011.253967400822</v>
      </c>
      <c r="E116" s="12"/>
      <c r="F116" s="13"/>
      <c r="G116" s="13"/>
      <c r="H116" s="13"/>
      <c r="I116" s="13"/>
      <c r="J116" s="13"/>
      <c r="K116" s="13"/>
      <c r="L116" s="13"/>
      <c r="M116" s="12"/>
      <c r="N116" s="12"/>
      <c r="O116" s="12"/>
    </row>
    <row r="117" spans="1:15" s="10" customFormat="1" ht="13.2" x14ac:dyDescent="0.25">
      <c r="A117" s="14" t="s">
        <v>203</v>
      </c>
      <c r="B117" s="11" t="s">
        <v>202</v>
      </c>
      <c r="C117" s="7">
        <f>SUM(D117:K117)+N117+O117</f>
        <v>20716.795655057056</v>
      </c>
      <c r="D117" s="11">
        <v>20716.795655057056</v>
      </c>
      <c r="E117" s="12"/>
      <c r="F117" s="13"/>
      <c r="G117" s="13"/>
      <c r="H117" s="13"/>
      <c r="I117" s="13"/>
      <c r="J117" s="13"/>
      <c r="K117" s="13"/>
      <c r="L117" s="13"/>
      <c r="M117" s="12"/>
      <c r="N117" s="12"/>
      <c r="O117" s="12"/>
    </row>
    <row r="118" spans="1:15" s="10" customFormat="1" ht="13.2" x14ac:dyDescent="0.25">
      <c r="A118" s="14" t="s">
        <v>201</v>
      </c>
      <c r="B118" s="11" t="s">
        <v>200</v>
      </c>
      <c r="C118" s="7">
        <f>SUM(D118:K118)+N118+O118</f>
        <v>17320.940000000002</v>
      </c>
      <c r="D118" s="11">
        <v>17320.940000000002</v>
      </c>
      <c r="E118" s="12"/>
      <c r="F118" s="13"/>
      <c r="G118" s="13"/>
      <c r="H118" s="13"/>
      <c r="I118" s="13"/>
      <c r="J118" s="13"/>
      <c r="K118" s="13"/>
      <c r="L118" s="13"/>
      <c r="M118" s="12"/>
      <c r="N118" s="12"/>
      <c r="O118" s="12"/>
    </row>
    <row r="119" spans="1:15" s="10" customFormat="1" ht="13.2" x14ac:dyDescent="0.25">
      <c r="A119" s="14" t="s">
        <v>199</v>
      </c>
      <c r="B119" s="11" t="s">
        <v>198</v>
      </c>
      <c r="C119" s="7">
        <f>SUM(D119:K119)+N119+O119</f>
        <v>14979.45616</v>
      </c>
      <c r="D119" s="11">
        <v>14979.45616</v>
      </c>
      <c r="E119" s="12"/>
      <c r="F119" s="13"/>
      <c r="G119" s="13"/>
      <c r="H119" s="13"/>
      <c r="I119" s="13"/>
      <c r="J119" s="13"/>
      <c r="K119" s="13"/>
      <c r="L119" s="13"/>
      <c r="M119" s="12"/>
      <c r="N119" s="12"/>
      <c r="O119" s="12"/>
    </row>
    <row r="120" spans="1:15" s="10" customFormat="1" ht="13.2" x14ac:dyDescent="0.25">
      <c r="A120" s="14" t="s">
        <v>197</v>
      </c>
      <c r="B120" s="11" t="s">
        <v>196</v>
      </c>
      <c r="C120" s="7">
        <f>SUM(D120:K120)+N120+O120</f>
        <v>9852.0049280000003</v>
      </c>
      <c r="D120" s="11">
        <v>9852.0049280000003</v>
      </c>
      <c r="E120" s="12"/>
      <c r="F120" s="13"/>
      <c r="G120" s="13"/>
      <c r="H120" s="13"/>
      <c r="I120" s="13"/>
      <c r="J120" s="13"/>
      <c r="K120" s="13"/>
      <c r="L120" s="13"/>
      <c r="M120" s="12"/>
      <c r="N120" s="12"/>
      <c r="O120" s="12"/>
    </row>
    <row r="121" spans="1:15" s="10" customFormat="1" ht="13.2" x14ac:dyDescent="0.25">
      <c r="A121" s="14" t="s">
        <v>195</v>
      </c>
      <c r="B121" s="11" t="s">
        <v>194</v>
      </c>
      <c r="C121" s="7">
        <f>SUM(D121:K121)+N121+O121</f>
        <v>18269.510642619178</v>
      </c>
      <c r="D121" s="11">
        <v>18269.510642619178</v>
      </c>
      <c r="E121" s="12"/>
      <c r="F121" s="13"/>
      <c r="G121" s="13"/>
      <c r="H121" s="13"/>
      <c r="I121" s="13"/>
      <c r="J121" s="13"/>
      <c r="K121" s="13"/>
      <c r="L121" s="13"/>
      <c r="M121" s="12"/>
      <c r="N121" s="12"/>
      <c r="O121" s="12"/>
    </row>
    <row r="122" spans="1:15" s="10" customFormat="1" ht="13.2" x14ac:dyDescent="0.25">
      <c r="A122" s="14" t="s">
        <v>193</v>
      </c>
      <c r="B122" s="11" t="s">
        <v>192</v>
      </c>
      <c r="C122" s="7">
        <f>SUM(D122:K122)+N122+O122</f>
        <v>13836.668959732626</v>
      </c>
      <c r="D122" s="11">
        <v>13836.668959732626</v>
      </c>
      <c r="E122" s="12"/>
      <c r="F122" s="13"/>
      <c r="G122" s="13"/>
      <c r="H122" s="13"/>
      <c r="I122" s="13"/>
      <c r="J122" s="13"/>
      <c r="K122" s="13"/>
      <c r="L122" s="13"/>
      <c r="M122" s="12"/>
      <c r="N122" s="12"/>
      <c r="O122" s="12"/>
    </row>
    <row r="123" spans="1:15" s="10" customFormat="1" ht="13.2" x14ac:dyDescent="0.25">
      <c r="A123" s="14" t="s">
        <v>191</v>
      </c>
      <c r="B123" s="11" t="s">
        <v>190</v>
      </c>
      <c r="C123" s="7">
        <f>SUM(D123:K123)+N123+O123</f>
        <v>17067.738748422355</v>
      </c>
      <c r="D123" s="11">
        <v>17067.738748422355</v>
      </c>
      <c r="E123" s="12"/>
      <c r="F123" s="13"/>
      <c r="G123" s="13"/>
      <c r="H123" s="13"/>
      <c r="I123" s="13"/>
      <c r="J123" s="13"/>
      <c r="K123" s="13"/>
      <c r="L123" s="13"/>
      <c r="M123" s="12"/>
      <c r="N123" s="12"/>
      <c r="O123" s="12"/>
    </row>
    <row r="124" spans="1:15" s="10" customFormat="1" ht="13.2" x14ac:dyDescent="0.25">
      <c r="A124" s="14" t="s">
        <v>189</v>
      </c>
      <c r="B124" s="11" t="s">
        <v>188</v>
      </c>
      <c r="C124" s="7">
        <f>SUM(D124:K124)+N124+O124</f>
        <v>18748.505666101173</v>
      </c>
      <c r="D124" s="11">
        <v>18748.505666101173</v>
      </c>
      <c r="E124" s="12"/>
      <c r="F124" s="13"/>
      <c r="G124" s="13"/>
      <c r="H124" s="13"/>
      <c r="I124" s="13"/>
      <c r="J124" s="13"/>
      <c r="K124" s="13"/>
      <c r="L124" s="13"/>
      <c r="M124" s="12"/>
      <c r="N124" s="12"/>
      <c r="O124" s="12"/>
    </row>
    <row r="125" spans="1:15" s="10" customFormat="1" ht="13.2" x14ac:dyDescent="0.25">
      <c r="A125" s="14" t="s">
        <v>187</v>
      </c>
      <c r="B125" s="11" t="s">
        <v>186</v>
      </c>
      <c r="C125" s="7">
        <f>SUM(D125:K125)+N125+O125</f>
        <v>14175.837288406812</v>
      </c>
      <c r="D125" s="11">
        <v>14175.837288406812</v>
      </c>
      <c r="E125" s="12"/>
      <c r="F125" s="13"/>
      <c r="G125" s="13"/>
      <c r="H125" s="13"/>
      <c r="I125" s="13"/>
      <c r="J125" s="13"/>
      <c r="K125" s="13"/>
      <c r="L125" s="13"/>
      <c r="M125" s="12"/>
      <c r="N125" s="12"/>
      <c r="O125" s="12"/>
    </row>
    <row r="126" spans="1:15" s="10" customFormat="1" ht="13.2" x14ac:dyDescent="0.25">
      <c r="A126" s="14" t="s">
        <v>185</v>
      </c>
      <c r="B126" s="11" t="s">
        <v>184</v>
      </c>
      <c r="C126" s="7">
        <f>SUM(D126:K126)+N126+O126</f>
        <v>10458.521706145038</v>
      </c>
      <c r="D126" s="11">
        <v>10458.521706145038</v>
      </c>
      <c r="E126" s="12"/>
      <c r="F126" s="13"/>
      <c r="G126" s="13"/>
      <c r="H126" s="13"/>
      <c r="I126" s="13"/>
      <c r="J126" s="13"/>
      <c r="K126" s="13"/>
      <c r="L126" s="13"/>
      <c r="M126" s="12"/>
      <c r="N126" s="12"/>
      <c r="O126" s="12"/>
    </row>
    <row r="127" spans="1:15" s="10" customFormat="1" ht="13.2" x14ac:dyDescent="0.25">
      <c r="A127" s="14" t="s">
        <v>183</v>
      </c>
      <c r="B127" s="11" t="s">
        <v>182</v>
      </c>
      <c r="C127" s="7">
        <f>SUM(D127:K127)+N127+O127</f>
        <v>12981.474886739548</v>
      </c>
      <c r="D127" s="11">
        <v>12981.474886739548</v>
      </c>
      <c r="E127" s="12"/>
      <c r="F127" s="13"/>
      <c r="G127" s="13"/>
      <c r="H127" s="13"/>
      <c r="I127" s="13"/>
      <c r="J127" s="13"/>
      <c r="K127" s="13"/>
      <c r="L127" s="13"/>
      <c r="M127" s="12"/>
      <c r="N127" s="12"/>
      <c r="O127" s="12"/>
    </row>
    <row r="128" spans="1:15" s="10" customFormat="1" ht="13.2" x14ac:dyDescent="0.25">
      <c r="A128" s="14" t="s">
        <v>181</v>
      </c>
      <c r="B128" s="11" t="s">
        <v>180</v>
      </c>
      <c r="C128" s="7">
        <f>SUM(D128:K128)+N128+O128</f>
        <v>10858.161500846314</v>
      </c>
      <c r="D128" s="11">
        <v>10858.161500846314</v>
      </c>
      <c r="E128" s="12"/>
      <c r="F128" s="13"/>
      <c r="G128" s="13"/>
      <c r="H128" s="13"/>
      <c r="I128" s="13"/>
      <c r="J128" s="13"/>
      <c r="K128" s="13"/>
      <c r="L128" s="13"/>
      <c r="M128" s="12"/>
      <c r="N128" s="12"/>
      <c r="O128" s="12"/>
    </row>
    <row r="129" spans="1:15" s="10" customFormat="1" ht="26.4" x14ac:dyDescent="0.25">
      <c r="A129" s="14" t="s">
        <v>179</v>
      </c>
      <c r="B129" s="11" t="s">
        <v>178</v>
      </c>
      <c r="C129" s="7">
        <f>SUM(D129:K129)+N129+O129</f>
        <v>13093.362330457176</v>
      </c>
      <c r="D129" s="11">
        <v>13093.362330457176</v>
      </c>
      <c r="E129" s="12"/>
      <c r="F129" s="13"/>
      <c r="G129" s="13"/>
      <c r="H129" s="13"/>
      <c r="I129" s="13"/>
      <c r="J129" s="13"/>
      <c r="K129" s="13"/>
      <c r="L129" s="13"/>
      <c r="M129" s="12"/>
      <c r="N129" s="12"/>
      <c r="O129" s="12"/>
    </row>
    <row r="130" spans="1:15" s="10" customFormat="1" ht="13.2" x14ac:dyDescent="0.25">
      <c r="A130" s="25">
        <v>5</v>
      </c>
      <c r="B130" s="24" t="s">
        <v>177</v>
      </c>
      <c r="C130" s="7">
        <f>SUM(D130:K130)+N130+O130</f>
        <v>5331.2677600000006</v>
      </c>
      <c r="D130" s="18">
        <v>5331.2677600000006</v>
      </c>
      <c r="E130" s="12"/>
      <c r="F130" s="13"/>
      <c r="G130" s="13"/>
      <c r="H130" s="13"/>
      <c r="I130" s="13"/>
      <c r="J130" s="13"/>
      <c r="K130" s="13"/>
      <c r="L130" s="13"/>
      <c r="M130" s="12"/>
      <c r="N130" s="12"/>
      <c r="O130" s="12"/>
    </row>
    <row r="131" spans="1:15" s="10" customFormat="1" ht="26.4" x14ac:dyDescent="0.25">
      <c r="A131" s="14" t="s">
        <v>176</v>
      </c>
      <c r="B131" s="11" t="s">
        <v>175</v>
      </c>
      <c r="C131" s="7">
        <f>SUM(D131:K131)+N131+O131</f>
        <v>1220.1988000000001</v>
      </c>
      <c r="D131" s="11">
        <v>1220.1988000000001</v>
      </c>
      <c r="E131" s="12"/>
      <c r="F131" s="13"/>
      <c r="G131" s="13"/>
      <c r="H131" s="13"/>
      <c r="I131" s="13"/>
      <c r="J131" s="13"/>
      <c r="K131" s="13"/>
      <c r="L131" s="13"/>
      <c r="M131" s="12"/>
      <c r="N131" s="12"/>
      <c r="O131" s="12"/>
    </row>
    <row r="132" spans="1:15" s="10" customFormat="1" ht="13.2" x14ac:dyDescent="0.25">
      <c r="A132" s="14" t="s">
        <v>174</v>
      </c>
      <c r="B132" s="11" t="s">
        <v>173</v>
      </c>
      <c r="C132" s="7">
        <f>SUM(D132:K132)+N132+O132</f>
        <v>4111.0689600000005</v>
      </c>
      <c r="D132" s="11">
        <v>4111.0689600000005</v>
      </c>
      <c r="E132" s="12"/>
      <c r="F132" s="13"/>
      <c r="G132" s="13"/>
      <c r="H132" s="13"/>
      <c r="I132" s="13"/>
      <c r="J132" s="13"/>
      <c r="K132" s="13"/>
      <c r="L132" s="13"/>
      <c r="M132" s="12"/>
      <c r="N132" s="12"/>
      <c r="O132" s="12"/>
    </row>
    <row r="133" spans="1:15" s="10" customFormat="1" ht="13.2" x14ac:dyDescent="0.25">
      <c r="A133" s="25" t="s">
        <v>77</v>
      </c>
      <c r="B133" s="24" t="s">
        <v>172</v>
      </c>
      <c r="C133" s="7">
        <f>SUM(D133:K133)+N133+O133</f>
        <v>230740.26868886931</v>
      </c>
      <c r="D133" s="18">
        <v>230740.26868886931</v>
      </c>
      <c r="E133" s="12"/>
      <c r="F133" s="13"/>
      <c r="G133" s="13"/>
      <c r="H133" s="13"/>
      <c r="I133" s="13"/>
      <c r="J133" s="13"/>
      <c r="K133" s="13"/>
      <c r="L133" s="13"/>
      <c r="M133" s="12"/>
      <c r="N133" s="12"/>
      <c r="O133" s="12"/>
    </row>
    <row r="134" spans="1:15" s="10" customFormat="1" ht="13.2" x14ac:dyDescent="0.25">
      <c r="A134" s="14">
        <v>1</v>
      </c>
      <c r="B134" s="11" t="s">
        <v>171</v>
      </c>
      <c r="C134" s="7">
        <f>SUM(D134:K134)+N134+O134</f>
        <v>0</v>
      </c>
      <c r="D134" s="11">
        <v>0</v>
      </c>
      <c r="E134" s="12"/>
      <c r="F134" s="13"/>
      <c r="G134" s="13"/>
      <c r="H134" s="13"/>
      <c r="I134" s="13"/>
      <c r="J134" s="13"/>
      <c r="K134" s="13"/>
      <c r="L134" s="13"/>
      <c r="M134" s="12"/>
      <c r="N134" s="12"/>
      <c r="O134" s="12"/>
    </row>
    <row r="135" spans="1:15" s="10" customFormat="1" ht="13.2" x14ac:dyDescent="0.25">
      <c r="A135" s="14">
        <v>1</v>
      </c>
      <c r="B135" s="11" t="s">
        <v>95</v>
      </c>
      <c r="C135" s="7">
        <f>SUM(D135:K135)+N135+O135</f>
        <v>57899.210346703992</v>
      </c>
      <c r="D135" s="11">
        <v>57899.210346703992</v>
      </c>
      <c r="E135" s="12"/>
      <c r="F135" s="13"/>
      <c r="G135" s="13"/>
      <c r="H135" s="13"/>
      <c r="I135" s="13"/>
      <c r="J135" s="13"/>
      <c r="K135" s="13"/>
      <c r="L135" s="13"/>
      <c r="M135" s="12"/>
      <c r="N135" s="12"/>
      <c r="O135" s="12"/>
    </row>
    <row r="136" spans="1:15" s="10" customFormat="1" ht="13.2" x14ac:dyDescent="0.25">
      <c r="A136" s="14">
        <v>2</v>
      </c>
      <c r="B136" s="11" t="s">
        <v>170</v>
      </c>
      <c r="C136" s="7">
        <f>SUM(D136:K136)+N136+O136</f>
        <v>1613.9223200000001</v>
      </c>
      <c r="D136" s="11">
        <v>1613.9223200000001</v>
      </c>
      <c r="E136" s="12"/>
      <c r="F136" s="13"/>
      <c r="G136" s="13"/>
      <c r="H136" s="13"/>
      <c r="I136" s="13"/>
      <c r="J136" s="13"/>
      <c r="K136" s="13"/>
      <c r="L136" s="13"/>
      <c r="M136" s="12"/>
      <c r="N136" s="12"/>
      <c r="O136" s="12"/>
    </row>
    <row r="137" spans="1:15" s="10" customFormat="1" ht="13.2" x14ac:dyDescent="0.25">
      <c r="A137" s="14">
        <v>3</v>
      </c>
      <c r="B137" s="11" t="s">
        <v>169</v>
      </c>
      <c r="C137" s="7">
        <f>SUM(D137:K137)+N137+O137</f>
        <v>13296.684403320001</v>
      </c>
      <c r="D137" s="11">
        <v>13296.684403320001</v>
      </c>
      <c r="E137" s="12"/>
      <c r="F137" s="13"/>
      <c r="G137" s="13"/>
      <c r="H137" s="13"/>
      <c r="I137" s="13"/>
      <c r="J137" s="13"/>
      <c r="K137" s="13"/>
      <c r="L137" s="13"/>
      <c r="M137" s="12"/>
      <c r="N137" s="12"/>
      <c r="O137" s="12"/>
    </row>
    <row r="138" spans="1:15" s="10" customFormat="1" ht="13.2" x14ac:dyDescent="0.25">
      <c r="A138" s="14">
        <v>4</v>
      </c>
      <c r="B138" s="11" t="s">
        <v>168</v>
      </c>
      <c r="C138" s="7">
        <f>SUM(D138:K138)+N138+O138</f>
        <v>930.8221564504056</v>
      </c>
      <c r="D138" s="11">
        <v>930.8221564504056</v>
      </c>
      <c r="E138" s="12"/>
      <c r="F138" s="13"/>
      <c r="G138" s="13"/>
      <c r="H138" s="13"/>
      <c r="I138" s="13"/>
      <c r="J138" s="13"/>
      <c r="K138" s="13"/>
      <c r="L138" s="13"/>
      <c r="M138" s="12"/>
      <c r="N138" s="12"/>
      <c r="O138" s="12"/>
    </row>
    <row r="139" spans="1:15" s="10" customFormat="1" ht="26.4" x14ac:dyDescent="0.25">
      <c r="A139" s="14">
        <v>5</v>
      </c>
      <c r="B139" s="11" t="s">
        <v>167</v>
      </c>
      <c r="C139" s="7">
        <f>SUM(D139:K139)+N139+O139</f>
        <v>3071.6800000000003</v>
      </c>
      <c r="D139" s="11">
        <v>3071.6800000000003</v>
      </c>
      <c r="E139" s="12"/>
      <c r="F139" s="13"/>
      <c r="G139" s="13"/>
      <c r="H139" s="13"/>
      <c r="I139" s="13"/>
      <c r="J139" s="13"/>
      <c r="K139" s="13"/>
      <c r="L139" s="13"/>
      <c r="M139" s="12"/>
      <c r="N139" s="12"/>
      <c r="O139" s="12"/>
    </row>
    <row r="140" spans="1:15" s="10" customFormat="1" ht="13.2" x14ac:dyDescent="0.25">
      <c r="A140" s="14">
        <v>6</v>
      </c>
      <c r="B140" s="11" t="s">
        <v>166</v>
      </c>
      <c r="C140" s="7">
        <f>SUM(D140:K140)+N140+O140</f>
        <v>8072.4135323949231</v>
      </c>
      <c r="D140" s="11">
        <v>8072.4135323949231</v>
      </c>
      <c r="E140" s="12"/>
      <c r="F140" s="13"/>
      <c r="G140" s="13"/>
      <c r="H140" s="13"/>
      <c r="I140" s="13"/>
      <c r="J140" s="13"/>
      <c r="K140" s="13"/>
      <c r="L140" s="13"/>
      <c r="M140" s="12"/>
      <c r="N140" s="12"/>
      <c r="O140" s="12"/>
    </row>
    <row r="141" spans="1:15" s="10" customFormat="1" ht="26.4" x14ac:dyDescent="0.25">
      <c r="A141" s="14">
        <v>7</v>
      </c>
      <c r="B141" s="11" t="s">
        <v>165</v>
      </c>
      <c r="C141" s="7">
        <f>SUM(D141:K141)+N141+O141</f>
        <v>15133.90768</v>
      </c>
      <c r="D141" s="11">
        <v>15133.90768</v>
      </c>
      <c r="E141" s="12"/>
      <c r="F141" s="13"/>
      <c r="G141" s="13"/>
      <c r="H141" s="13"/>
      <c r="I141" s="13"/>
      <c r="J141" s="13"/>
      <c r="K141" s="13"/>
      <c r="L141" s="13"/>
      <c r="M141" s="12"/>
      <c r="N141" s="12"/>
      <c r="O141" s="12"/>
    </row>
    <row r="142" spans="1:15" s="10" customFormat="1" ht="13.2" x14ac:dyDescent="0.25">
      <c r="A142" s="14">
        <v>8</v>
      </c>
      <c r="B142" s="11" t="s">
        <v>164</v>
      </c>
      <c r="C142" s="7">
        <f>SUM(D142:K142)+N142+O142</f>
        <v>1192.0413600000002</v>
      </c>
      <c r="D142" s="11">
        <v>1192.0413600000002</v>
      </c>
      <c r="E142" s="12"/>
      <c r="F142" s="13"/>
      <c r="G142" s="13"/>
      <c r="H142" s="13"/>
      <c r="I142" s="13"/>
      <c r="J142" s="13"/>
      <c r="K142" s="13"/>
      <c r="L142" s="13"/>
      <c r="M142" s="12"/>
      <c r="N142" s="12"/>
      <c r="O142" s="12"/>
    </row>
    <row r="143" spans="1:15" s="10" customFormat="1" ht="13.2" x14ac:dyDescent="0.25">
      <c r="A143" s="14">
        <v>9</v>
      </c>
      <c r="B143" s="11" t="s">
        <v>163</v>
      </c>
      <c r="C143" s="7">
        <f>SUM(D143:K143)+N143+O143</f>
        <v>5827.3937619999988</v>
      </c>
      <c r="D143" s="11">
        <v>5827.3937619999988</v>
      </c>
      <c r="E143" s="12"/>
      <c r="F143" s="13"/>
      <c r="G143" s="13"/>
      <c r="H143" s="13"/>
      <c r="I143" s="13"/>
      <c r="J143" s="13"/>
      <c r="K143" s="13"/>
      <c r="L143" s="13"/>
      <c r="M143" s="12"/>
      <c r="N143" s="12"/>
      <c r="O143" s="12"/>
    </row>
    <row r="144" spans="1:15" s="10" customFormat="1" ht="39.6" x14ac:dyDescent="0.25">
      <c r="A144" s="14">
        <v>10</v>
      </c>
      <c r="B144" s="35" t="s">
        <v>162</v>
      </c>
      <c r="C144" s="7">
        <f>SUM(D144:K144)+N144+O144</f>
        <v>2421.1931279999999</v>
      </c>
      <c r="D144" s="11">
        <v>2421.1931279999999</v>
      </c>
      <c r="E144" s="12"/>
      <c r="F144" s="13"/>
      <c r="G144" s="13"/>
      <c r="H144" s="13"/>
      <c r="I144" s="13"/>
      <c r="J144" s="13"/>
      <c r="K144" s="13"/>
      <c r="L144" s="13"/>
      <c r="M144" s="12"/>
      <c r="N144" s="12"/>
      <c r="O144" s="12"/>
    </row>
    <row r="145" spans="1:15" s="10" customFormat="1" ht="13.2" x14ac:dyDescent="0.25">
      <c r="A145" s="14">
        <v>11</v>
      </c>
      <c r="B145" s="11" t="s">
        <v>161</v>
      </c>
      <c r="C145" s="7">
        <f>SUM(D145:K145)+N145+O145</f>
        <v>1000</v>
      </c>
      <c r="D145" s="11">
        <v>1000</v>
      </c>
      <c r="E145" s="12"/>
      <c r="F145" s="13"/>
      <c r="G145" s="13"/>
      <c r="H145" s="13"/>
      <c r="I145" s="13"/>
      <c r="J145" s="13"/>
      <c r="K145" s="13"/>
      <c r="L145" s="13"/>
      <c r="M145" s="12"/>
      <c r="N145" s="12"/>
      <c r="O145" s="12"/>
    </row>
    <row r="146" spans="1:15" s="10" customFormat="1" ht="26.4" x14ac:dyDescent="0.25">
      <c r="A146" s="14">
        <v>12</v>
      </c>
      <c r="B146" s="11" t="s">
        <v>160</v>
      </c>
      <c r="C146" s="7">
        <f>SUM(D146:K146)+N146+O146</f>
        <v>1500</v>
      </c>
      <c r="D146" s="11">
        <v>1500</v>
      </c>
      <c r="E146" s="12"/>
      <c r="F146" s="13"/>
      <c r="G146" s="13"/>
      <c r="H146" s="13"/>
      <c r="I146" s="13"/>
      <c r="J146" s="13"/>
      <c r="K146" s="13"/>
      <c r="L146" s="13"/>
      <c r="M146" s="12"/>
      <c r="N146" s="12"/>
      <c r="O146" s="12"/>
    </row>
    <row r="147" spans="1:15" s="10" customFormat="1" ht="13.2" x14ac:dyDescent="0.25">
      <c r="A147" s="14">
        <v>13</v>
      </c>
      <c r="B147" s="33" t="s">
        <v>159</v>
      </c>
      <c r="C147" s="7">
        <f>SUM(D147:K147)+N147+O147</f>
        <v>800</v>
      </c>
      <c r="D147" s="11">
        <v>800</v>
      </c>
      <c r="E147" s="12"/>
      <c r="F147" s="13"/>
      <c r="G147" s="13"/>
      <c r="H147" s="13"/>
      <c r="I147" s="13"/>
      <c r="J147" s="13"/>
      <c r="K147" s="13"/>
      <c r="L147" s="13"/>
      <c r="M147" s="12"/>
      <c r="N147" s="12"/>
      <c r="O147" s="12"/>
    </row>
    <row r="148" spans="1:15" s="10" customFormat="1" ht="13.2" x14ac:dyDescent="0.25">
      <c r="A148" s="14">
        <v>14</v>
      </c>
      <c r="B148" s="33" t="s">
        <v>158</v>
      </c>
      <c r="C148" s="7">
        <f>SUM(D148:K148)+N148+O148</f>
        <v>3000</v>
      </c>
      <c r="D148" s="11">
        <v>3000</v>
      </c>
      <c r="E148" s="12"/>
      <c r="F148" s="13"/>
      <c r="G148" s="13"/>
      <c r="H148" s="13"/>
      <c r="I148" s="13"/>
      <c r="J148" s="13"/>
      <c r="K148" s="13"/>
      <c r="L148" s="13"/>
      <c r="M148" s="12"/>
      <c r="N148" s="12"/>
      <c r="O148" s="12"/>
    </row>
    <row r="149" spans="1:15" s="10" customFormat="1" ht="39.6" x14ac:dyDescent="0.25">
      <c r="A149" s="14">
        <v>15</v>
      </c>
      <c r="B149" s="33" t="s">
        <v>157</v>
      </c>
      <c r="C149" s="7">
        <f>SUM(D149:K149)+N149+O149</f>
        <v>13408</v>
      </c>
      <c r="D149" s="11">
        <v>13408</v>
      </c>
      <c r="E149" s="12"/>
      <c r="F149" s="13"/>
      <c r="G149" s="13"/>
      <c r="H149" s="13"/>
      <c r="I149" s="13"/>
      <c r="J149" s="13"/>
      <c r="K149" s="13"/>
      <c r="L149" s="13"/>
      <c r="M149" s="12"/>
      <c r="N149" s="12"/>
      <c r="O149" s="12"/>
    </row>
    <row r="150" spans="1:15" s="10" customFormat="1" ht="13.2" x14ac:dyDescent="0.25">
      <c r="A150" s="14">
        <v>16</v>
      </c>
      <c r="B150" s="33" t="s">
        <v>156</v>
      </c>
      <c r="C150" s="7">
        <f>SUM(D150:K150)+N150+O150</f>
        <v>600</v>
      </c>
      <c r="D150" s="11">
        <v>600</v>
      </c>
      <c r="E150" s="12"/>
      <c r="F150" s="13"/>
      <c r="G150" s="13"/>
      <c r="H150" s="13"/>
      <c r="I150" s="13"/>
      <c r="J150" s="13"/>
      <c r="K150" s="13"/>
      <c r="L150" s="13"/>
      <c r="M150" s="12"/>
      <c r="N150" s="12"/>
      <c r="O150" s="12"/>
    </row>
    <row r="151" spans="1:15" s="10" customFormat="1" ht="39.6" x14ac:dyDescent="0.25">
      <c r="A151" s="14">
        <v>17</v>
      </c>
      <c r="B151" s="33" t="s">
        <v>155</v>
      </c>
      <c r="C151" s="7">
        <f>SUM(D151:K151)+N151+O151</f>
        <v>20000</v>
      </c>
      <c r="D151" s="11">
        <v>20000</v>
      </c>
      <c r="E151" s="12"/>
      <c r="F151" s="13"/>
      <c r="G151" s="13"/>
      <c r="H151" s="13"/>
      <c r="I151" s="13"/>
      <c r="J151" s="13"/>
      <c r="K151" s="13"/>
      <c r="L151" s="13"/>
      <c r="M151" s="12"/>
      <c r="N151" s="12"/>
      <c r="O151" s="12"/>
    </row>
    <row r="152" spans="1:15" s="10" customFormat="1" ht="26.4" x14ac:dyDescent="0.25">
      <c r="A152" s="14">
        <v>18</v>
      </c>
      <c r="B152" s="33" t="s">
        <v>154</v>
      </c>
      <c r="C152" s="7">
        <f>SUM(D152:K152)+N152+O152</f>
        <v>10000</v>
      </c>
      <c r="D152" s="11">
        <v>10000</v>
      </c>
      <c r="E152" s="12"/>
      <c r="F152" s="13"/>
      <c r="G152" s="13"/>
      <c r="H152" s="13"/>
      <c r="I152" s="13"/>
      <c r="J152" s="13"/>
      <c r="K152" s="13"/>
      <c r="L152" s="13"/>
      <c r="M152" s="12"/>
      <c r="N152" s="12"/>
      <c r="O152" s="12"/>
    </row>
    <row r="153" spans="1:15" s="10" customFormat="1" ht="52.8" x14ac:dyDescent="0.25">
      <c r="A153" s="14">
        <v>19</v>
      </c>
      <c r="B153" s="34" t="s">
        <v>153</v>
      </c>
      <c r="C153" s="7">
        <f>SUM(D153:K153)+N153+O153</f>
        <v>35000</v>
      </c>
      <c r="D153" s="11">
        <v>35000</v>
      </c>
      <c r="E153" s="12"/>
      <c r="F153" s="13"/>
      <c r="G153" s="13"/>
      <c r="H153" s="13"/>
      <c r="I153" s="13"/>
      <c r="J153" s="13"/>
      <c r="K153" s="13"/>
      <c r="L153" s="13"/>
      <c r="M153" s="12"/>
      <c r="N153" s="12"/>
      <c r="O153" s="12"/>
    </row>
    <row r="154" spans="1:15" s="10" customFormat="1" ht="26.4" x14ac:dyDescent="0.25">
      <c r="A154" s="14">
        <v>20</v>
      </c>
      <c r="B154" s="34" t="s">
        <v>152</v>
      </c>
      <c r="C154" s="7">
        <f>SUM(D154:K154)+N154+O154</f>
        <v>1300</v>
      </c>
      <c r="D154" s="11">
        <v>1300</v>
      </c>
      <c r="E154" s="12"/>
      <c r="F154" s="13"/>
      <c r="G154" s="13"/>
      <c r="H154" s="13"/>
      <c r="I154" s="13"/>
      <c r="J154" s="13"/>
      <c r="K154" s="13"/>
      <c r="L154" s="13"/>
      <c r="M154" s="12"/>
      <c r="N154" s="12"/>
      <c r="O154" s="12"/>
    </row>
    <row r="155" spans="1:15" s="10" customFormat="1" ht="13.2" x14ac:dyDescent="0.25">
      <c r="A155" s="14">
        <v>21</v>
      </c>
      <c r="B155" s="33" t="s">
        <v>151</v>
      </c>
      <c r="C155" s="7">
        <f>SUM(D155:K155)+N155+O155</f>
        <v>34523</v>
      </c>
      <c r="D155" s="11">
        <v>34523</v>
      </c>
      <c r="E155" s="12"/>
      <c r="F155" s="13"/>
      <c r="G155" s="13"/>
      <c r="H155" s="13"/>
      <c r="I155" s="13"/>
      <c r="J155" s="13"/>
      <c r="K155" s="13"/>
      <c r="L155" s="13"/>
      <c r="M155" s="12"/>
      <c r="N155" s="12"/>
      <c r="O155" s="12"/>
    </row>
    <row r="156" spans="1:15" s="10" customFormat="1" ht="26.4" x14ac:dyDescent="0.25">
      <c r="A156" s="14">
        <v>22</v>
      </c>
      <c r="B156" s="33" t="s">
        <v>150</v>
      </c>
      <c r="C156" s="7">
        <f>SUM(D156:K156)+N156+O156</f>
        <v>150</v>
      </c>
      <c r="D156" s="11">
        <v>150</v>
      </c>
      <c r="E156" s="12"/>
      <c r="F156" s="13"/>
      <c r="G156" s="13"/>
      <c r="H156" s="13"/>
      <c r="I156" s="13"/>
      <c r="J156" s="13"/>
      <c r="K156" s="13"/>
      <c r="L156" s="13"/>
      <c r="M156" s="12"/>
      <c r="N156" s="12"/>
      <c r="O156" s="12"/>
    </row>
    <row r="157" spans="1:15" s="10" customFormat="1" ht="13.2" x14ac:dyDescent="0.25">
      <c r="A157" s="32" t="s">
        <v>149</v>
      </c>
      <c r="B157" s="31" t="s">
        <v>148</v>
      </c>
      <c r="C157" s="7">
        <f>SUM(D157:K157)+N157+O157</f>
        <v>400275.86105404369</v>
      </c>
      <c r="D157" s="13"/>
      <c r="E157" s="12"/>
      <c r="F157" s="18">
        <v>400275.86105404369</v>
      </c>
      <c r="G157" s="13"/>
      <c r="H157" s="13"/>
      <c r="I157" s="13"/>
      <c r="J157" s="13"/>
      <c r="K157" s="13"/>
      <c r="L157" s="13"/>
      <c r="M157" s="12"/>
      <c r="N157" s="12"/>
      <c r="O157" s="12"/>
    </row>
    <row r="158" spans="1:15" s="10" customFormat="1" ht="13.2" x14ac:dyDescent="0.25">
      <c r="A158" s="25" t="s">
        <v>17</v>
      </c>
      <c r="B158" s="18" t="s">
        <v>147</v>
      </c>
      <c r="C158" s="7">
        <f>SUM(D158:K158)+N158+O158</f>
        <v>396275.86105404369</v>
      </c>
      <c r="D158" s="13"/>
      <c r="E158" s="12"/>
      <c r="F158" s="18">
        <v>396275.86105404369</v>
      </c>
      <c r="G158" s="13"/>
      <c r="H158" s="13"/>
      <c r="I158" s="13"/>
      <c r="J158" s="13"/>
      <c r="K158" s="13"/>
      <c r="L158" s="13"/>
      <c r="M158" s="12"/>
      <c r="N158" s="12"/>
      <c r="O158" s="12"/>
    </row>
    <row r="159" spans="1:15" s="10" customFormat="1" ht="13.2" x14ac:dyDescent="0.25">
      <c r="A159" s="14">
        <v>1</v>
      </c>
      <c r="B159" s="11" t="s">
        <v>146</v>
      </c>
      <c r="C159" s="7">
        <f>SUM(D159:K159)+N159+O159</f>
        <v>12631.38538136</v>
      </c>
      <c r="D159" s="13"/>
      <c r="E159" s="12"/>
      <c r="F159" s="11">
        <v>12631.38538136</v>
      </c>
      <c r="G159" s="13"/>
      <c r="H159" s="13"/>
      <c r="I159" s="13"/>
      <c r="J159" s="13"/>
      <c r="K159" s="13"/>
      <c r="L159" s="13"/>
      <c r="M159" s="12"/>
      <c r="N159" s="12"/>
      <c r="O159" s="12"/>
    </row>
    <row r="160" spans="1:15" s="10" customFormat="1" ht="13.2" x14ac:dyDescent="0.25">
      <c r="A160" s="14">
        <v>2</v>
      </c>
      <c r="B160" s="11" t="s">
        <v>145</v>
      </c>
      <c r="C160" s="7">
        <f>SUM(D160:K160)+N160+O160</f>
        <v>10564.480261999997</v>
      </c>
      <c r="D160" s="13"/>
      <c r="E160" s="12"/>
      <c r="F160" s="11">
        <v>10564.480261999997</v>
      </c>
      <c r="G160" s="13"/>
      <c r="H160" s="13"/>
      <c r="I160" s="13"/>
      <c r="J160" s="13"/>
      <c r="K160" s="13"/>
      <c r="L160" s="13"/>
      <c r="M160" s="12"/>
      <c r="N160" s="12"/>
      <c r="O160" s="12"/>
    </row>
    <row r="161" spans="1:15" s="10" customFormat="1" ht="13.2" x14ac:dyDescent="0.25">
      <c r="A161" s="14">
        <v>3</v>
      </c>
      <c r="B161" s="11" t="s">
        <v>144</v>
      </c>
      <c r="C161" s="7">
        <f>SUM(D161:K161)+N161+O161</f>
        <v>0</v>
      </c>
      <c r="D161" s="13"/>
      <c r="E161" s="12"/>
      <c r="F161" s="11">
        <v>0</v>
      </c>
      <c r="G161" s="13"/>
      <c r="H161" s="13"/>
      <c r="I161" s="13"/>
      <c r="J161" s="13"/>
      <c r="K161" s="13"/>
      <c r="L161" s="13"/>
      <c r="M161" s="12"/>
      <c r="N161" s="12"/>
      <c r="O161" s="12"/>
    </row>
    <row r="162" spans="1:15" s="10" customFormat="1" ht="13.2" x14ac:dyDescent="0.25">
      <c r="A162" s="14">
        <v>3</v>
      </c>
      <c r="B162" s="11" t="s">
        <v>143</v>
      </c>
      <c r="C162" s="7">
        <f>SUM(D162:K162)+N162+O162</f>
        <v>7270.2456379999931</v>
      </c>
      <c r="D162" s="13"/>
      <c r="E162" s="12"/>
      <c r="F162" s="11">
        <v>7270.2456379999931</v>
      </c>
      <c r="G162" s="13"/>
      <c r="H162" s="13"/>
      <c r="I162" s="13"/>
      <c r="J162" s="13"/>
      <c r="K162" s="13"/>
      <c r="L162" s="13"/>
      <c r="M162" s="12"/>
      <c r="N162" s="12"/>
      <c r="O162" s="12"/>
    </row>
    <row r="163" spans="1:15" s="10" customFormat="1" ht="13.2" x14ac:dyDescent="0.25">
      <c r="A163" s="14">
        <v>4</v>
      </c>
      <c r="B163" s="11" t="s">
        <v>142</v>
      </c>
      <c r="C163" s="7">
        <f>SUM(D163:K163)+N163+O163</f>
        <v>12706.886759999994</v>
      </c>
      <c r="D163" s="13"/>
      <c r="E163" s="12"/>
      <c r="F163" s="11">
        <v>12706.886759999994</v>
      </c>
      <c r="G163" s="13"/>
      <c r="H163" s="13"/>
      <c r="I163" s="13"/>
      <c r="J163" s="13"/>
      <c r="K163" s="13"/>
      <c r="L163" s="13"/>
      <c r="M163" s="12"/>
      <c r="N163" s="12"/>
      <c r="O163" s="12"/>
    </row>
    <row r="164" spans="1:15" s="10" customFormat="1" ht="26.4" x14ac:dyDescent="0.25">
      <c r="A164" s="14">
        <v>5</v>
      </c>
      <c r="B164" s="11" t="s">
        <v>8</v>
      </c>
      <c r="C164" s="7">
        <f>SUM(D164:K164)+N164+O164</f>
        <v>3086.1296849999999</v>
      </c>
      <c r="D164" s="16"/>
      <c r="E164" s="12"/>
      <c r="F164" s="11">
        <v>3086.1296849999999</v>
      </c>
      <c r="G164" s="13"/>
      <c r="H164" s="13"/>
      <c r="I164" s="13"/>
      <c r="J164" s="13"/>
      <c r="K164" s="13"/>
      <c r="L164" s="13"/>
      <c r="M164" s="12"/>
      <c r="N164" s="12"/>
      <c r="O164" s="12"/>
    </row>
    <row r="165" spans="1:15" s="10" customFormat="1" ht="13.2" x14ac:dyDescent="0.25">
      <c r="A165" s="14">
        <v>6</v>
      </c>
      <c r="B165" s="11" t="s">
        <v>141</v>
      </c>
      <c r="C165" s="7">
        <f>SUM(D165:K165)+N165+O165</f>
        <v>5163.3386040000005</v>
      </c>
      <c r="D165" s="16"/>
      <c r="E165" s="12"/>
      <c r="F165" s="11">
        <v>5163.3386040000005</v>
      </c>
      <c r="G165" s="13"/>
      <c r="H165" s="13"/>
      <c r="I165" s="13"/>
      <c r="J165" s="13"/>
      <c r="K165" s="13"/>
      <c r="L165" s="13"/>
      <c r="M165" s="12"/>
      <c r="N165" s="12"/>
      <c r="O165" s="12"/>
    </row>
    <row r="166" spans="1:15" s="10" customFormat="1" ht="13.2" x14ac:dyDescent="0.25">
      <c r="A166" s="14">
        <v>7</v>
      </c>
      <c r="B166" s="11" t="s">
        <v>140</v>
      </c>
      <c r="C166" s="7">
        <f>SUM(D166:K166)+N166+O166</f>
        <v>34300.203243999997</v>
      </c>
      <c r="D166" s="13"/>
      <c r="E166" s="12"/>
      <c r="F166" s="11">
        <v>34300.203243999997</v>
      </c>
      <c r="G166" s="13"/>
      <c r="H166" s="13"/>
      <c r="I166" s="13"/>
      <c r="J166" s="13"/>
      <c r="K166" s="13"/>
      <c r="L166" s="13"/>
      <c r="M166" s="12"/>
      <c r="N166" s="12"/>
      <c r="O166" s="12"/>
    </row>
    <row r="167" spans="1:15" s="10" customFormat="1" ht="13.2" x14ac:dyDescent="0.25">
      <c r="A167" s="14">
        <v>8</v>
      </c>
      <c r="B167" s="11" t="s">
        <v>139</v>
      </c>
      <c r="C167" s="7">
        <f>SUM(D167:K167)+N167+O167</f>
        <v>36625.050971999997</v>
      </c>
      <c r="D167" s="13"/>
      <c r="E167" s="12"/>
      <c r="F167" s="11">
        <v>36625.050971999997</v>
      </c>
      <c r="G167" s="13"/>
      <c r="H167" s="13"/>
      <c r="I167" s="13"/>
      <c r="J167" s="13"/>
      <c r="K167" s="13"/>
      <c r="L167" s="13"/>
      <c r="M167" s="12"/>
      <c r="N167" s="12"/>
      <c r="O167" s="12"/>
    </row>
    <row r="168" spans="1:15" s="10" customFormat="1" ht="13.2" x14ac:dyDescent="0.25">
      <c r="A168" s="14">
        <v>9</v>
      </c>
      <c r="B168" s="11" t="s">
        <v>138</v>
      </c>
      <c r="C168" s="7">
        <f>SUM(D168:K168)+N168+O168</f>
        <v>32738.986939599999</v>
      </c>
      <c r="D168" s="13"/>
      <c r="E168" s="12"/>
      <c r="F168" s="11">
        <v>32738.986939599999</v>
      </c>
      <c r="G168" s="13"/>
      <c r="H168" s="13"/>
      <c r="I168" s="13"/>
      <c r="J168" s="13"/>
      <c r="K168" s="13"/>
      <c r="L168" s="13"/>
      <c r="M168" s="12"/>
      <c r="N168" s="12"/>
      <c r="O168" s="12"/>
    </row>
    <row r="169" spans="1:15" s="10" customFormat="1" ht="13.2" x14ac:dyDescent="0.25">
      <c r="A169" s="14">
        <v>10</v>
      </c>
      <c r="B169" s="11" t="s">
        <v>137</v>
      </c>
      <c r="C169" s="7">
        <f>SUM(D169:K169)+N169+O169</f>
        <v>28003.721830901733</v>
      </c>
      <c r="D169" s="13"/>
      <c r="E169" s="12"/>
      <c r="F169" s="11">
        <v>28003.721830901733</v>
      </c>
      <c r="G169" s="13"/>
      <c r="H169" s="13"/>
      <c r="I169" s="13"/>
      <c r="J169" s="13"/>
      <c r="K169" s="13"/>
      <c r="L169" s="13"/>
      <c r="M169" s="12"/>
      <c r="N169" s="12"/>
      <c r="O169" s="12"/>
    </row>
    <row r="170" spans="1:15" s="10" customFormat="1" ht="13.2" x14ac:dyDescent="0.25">
      <c r="A170" s="14">
        <v>11</v>
      </c>
      <c r="B170" s="11" t="s">
        <v>136</v>
      </c>
      <c r="C170" s="7">
        <f>SUM(D170:K170)+N170+O170</f>
        <v>51227.9790708</v>
      </c>
      <c r="D170" s="13"/>
      <c r="E170" s="12"/>
      <c r="F170" s="11">
        <v>51227.9790708</v>
      </c>
      <c r="G170" s="13"/>
      <c r="H170" s="13"/>
      <c r="I170" s="13"/>
      <c r="J170" s="13"/>
      <c r="K170" s="13"/>
      <c r="L170" s="13"/>
      <c r="M170" s="12"/>
      <c r="N170" s="12"/>
      <c r="O170" s="12"/>
    </row>
    <row r="171" spans="1:15" s="10" customFormat="1" ht="13.2" x14ac:dyDescent="0.25">
      <c r="A171" s="14">
        <v>12</v>
      </c>
      <c r="B171" s="11" t="s">
        <v>135</v>
      </c>
      <c r="C171" s="7">
        <f>SUM(D171:K171)+N171+O171</f>
        <v>26357.542780799999</v>
      </c>
      <c r="D171" s="13"/>
      <c r="E171" s="12"/>
      <c r="F171" s="11">
        <v>26357.542780799999</v>
      </c>
      <c r="G171" s="13"/>
      <c r="H171" s="13"/>
      <c r="I171" s="13"/>
      <c r="J171" s="13"/>
      <c r="K171" s="13"/>
      <c r="L171" s="13"/>
      <c r="M171" s="12"/>
      <c r="N171" s="12"/>
      <c r="O171" s="12"/>
    </row>
    <row r="172" spans="1:15" s="10" customFormat="1" ht="13.2" x14ac:dyDescent="0.25">
      <c r="A172" s="14">
        <v>13</v>
      </c>
      <c r="B172" s="11" t="s">
        <v>134</v>
      </c>
      <c r="C172" s="7">
        <f>SUM(D172:K172)+N172+O172</f>
        <v>29017.031944000002</v>
      </c>
      <c r="D172" s="13"/>
      <c r="E172" s="12"/>
      <c r="F172" s="11">
        <v>29017.031944000002</v>
      </c>
      <c r="G172" s="13"/>
      <c r="H172" s="13"/>
      <c r="I172" s="13"/>
      <c r="J172" s="13"/>
      <c r="K172" s="13"/>
      <c r="L172" s="13"/>
      <c r="M172" s="12"/>
      <c r="N172" s="12"/>
      <c r="O172" s="12"/>
    </row>
    <row r="173" spans="1:15" s="10" customFormat="1" ht="13.2" x14ac:dyDescent="0.25">
      <c r="A173" s="14">
        <v>14</v>
      </c>
      <c r="B173" s="11" t="s">
        <v>133</v>
      </c>
      <c r="C173" s="7">
        <f>SUM(D173:K173)+N173+O173</f>
        <v>46683.942079120003</v>
      </c>
      <c r="D173" s="13"/>
      <c r="E173" s="12"/>
      <c r="F173" s="11">
        <v>46683.942079120003</v>
      </c>
      <c r="G173" s="13"/>
      <c r="H173" s="13"/>
      <c r="I173" s="13"/>
      <c r="J173" s="13"/>
      <c r="K173" s="13"/>
      <c r="L173" s="13"/>
      <c r="M173" s="12"/>
      <c r="N173" s="12"/>
      <c r="O173" s="12"/>
    </row>
    <row r="174" spans="1:15" s="10" customFormat="1" ht="26.4" x14ac:dyDescent="0.25">
      <c r="A174" s="14">
        <v>15</v>
      </c>
      <c r="B174" s="11" t="s">
        <v>132</v>
      </c>
      <c r="C174" s="7">
        <f>SUM(D174:K174)+N174+O174</f>
        <v>6592.58297752</v>
      </c>
      <c r="D174" s="13"/>
      <c r="E174" s="12"/>
      <c r="F174" s="11">
        <v>6592.58297752</v>
      </c>
      <c r="G174" s="13"/>
      <c r="H174" s="13"/>
      <c r="I174" s="13"/>
      <c r="J174" s="13"/>
      <c r="K174" s="13"/>
      <c r="L174" s="13"/>
      <c r="M174" s="12"/>
      <c r="N174" s="12"/>
      <c r="O174" s="12"/>
    </row>
    <row r="175" spans="1:15" s="10" customFormat="1" ht="13.2" x14ac:dyDescent="0.25">
      <c r="A175" s="14">
        <v>16</v>
      </c>
      <c r="B175" s="11" t="s">
        <v>131</v>
      </c>
      <c r="C175" s="7">
        <f>SUM(D175:K175)+N175+O175</f>
        <v>5399.4933851999995</v>
      </c>
      <c r="D175" s="13"/>
      <c r="E175" s="12"/>
      <c r="F175" s="11">
        <v>5399.4933851999995</v>
      </c>
      <c r="G175" s="13"/>
      <c r="H175" s="13"/>
      <c r="I175" s="13"/>
      <c r="J175" s="13"/>
      <c r="K175" s="13"/>
      <c r="L175" s="13"/>
      <c r="M175" s="12"/>
      <c r="N175" s="12"/>
      <c r="O175" s="12"/>
    </row>
    <row r="176" spans="1:15" s="10" customFormat="1" ht="13.2" x14ac:dyDescent="0.25">
      <c r="A176" s="14">
        <v>17</v>
      </c>
      <c r="B176" s="11" t="s">
        <v>130</v>
      </c>
      <c r="C176" s="7">
        <f>SUM(D176:K176)+N176+O176</f>
        <v>29356.859499741935</v>
      </c>
      <c r="D176" s="13"/>
      <c r="E176" s="12"/>
      <c r="F176" s="11">
        <v>29356.859499741935</v>
      </c>
      <c r="G176" s="13"/>
      <c r="H176" s="13"/>
      <c r="I176" s="13"/>
      <c r="J176" s="13"/>
      <c r="K176" s="13"/>
      <c r="L176" s="13"/>
      <c r="M176" s="12"/>
      <c r="N176" s="12"/>
      <c r="O176" s="12"/>
    </row>
    <row r="177" spans="1:15" s="10" customFormat="1" ht="13.2" x14ac:dyDescent="0.25">
      <c r="A177" s="14">
        <v>18</v>
      </c>
      <c r="B177" s="11" t="s">
        <v>129</v>
      </c>
      <c r="C177" s="7">
        <f>SUM(D177:K177)+N177+O177</f>
        <v>2500</v>
      </c>
      <c r="D177" s="13"/>
      <c r="E177" s="12"/>
      <c r="F177" s="11">
        <v>2500</v>
      </c>
      <c r="G177" s="13"/>
      <c r="H177" s="13"/>
      <c r="I177" s="13"/>
      <c r="J177" s="13"/>
      <c r="K177" s="13"/>
      <c r="L177" s="13"/>
      <c r="M177" s="12"/>
      <c r="N177" s="12"/>
      <c r="O177" s="12"/>
    </row>
    <row r="178" spans="1:15" s="10" customFormat="1" ht="13.2" x14ac:dyDescent="0.25">
      <c r="A178" s="14">
        <v>19</v>
      </c>
      <c r="B178" s="11" t="s">
        <v>128</v>
      </c>
      <c r="C178" s="7">
        <f>SUM(D178:K178)+N178+O178</f>
        <v>700</v>
      </c>
      <c r="D178" s="13"/>
      <c r="E178" s="12"/>
      <c r="F178" s="11">
        <v>700</v>
      </c>
      <c r="G178" s="13"/>
      <c r="H178" s="13"/>
      <c r="I178" s="13"/>
      <c r="J178" s="13"/>
      <c r="K178" s="13"/>
      <c r="L178" s="13"/>
      <c r="M178" s="12"/>
      <c r="N178" s="12"/>
      <c r="O178" s="12"/>
    </row>
    <row r="179" spans="1:15" s="10" customFormat="1" ht="13.2" x14ac:dyDescent="0.25">
      <c r="A179" s="14">
        <v>20</v>
      </c>
      <c r="B179" s="11" t="s">
        <v>127</v>
      </c>
      <c r="C179" s="7">
        <f>SUM(D179:K179)+N179+O179</f>
        <v>350</v>
      </c>
      <c r="D179" s="13"/>
      <c r="E179" s="12"/>
      <c r="F179" s="11">
        <v>350</v>
      </c>
      <c r="G179" s="13"/>
      <c r="H179" s="13"/>
      <c r="I179" s="13"/>
      <c r="J179" s="13"/>
      <c r="K179" s="13"/>
      <c r="L179" s="13"/>
      <c r="M179" s="12"/>
      <c r="N179" s="12"/>
      <c r="O179" s="12"/>
    </row>
    <row r="180" spans="1:15" s="10" customFormat="1" ht="13.2" x14ac:dyDescent="0.25">
      <c r="A180" s="14">
        <v>21</v>
      </c>
      <c r="B180" s="11" t="s">
        <v>126</v>
      </c>
      <c r="C180" s="7">
        <f>SUM(D180:K180)+N180+O180</f>
        <v>15000</v>
      </c>
      <c r="D180" s="13"/>
      <c r="E180" s="12"/>
      <c r="F180" s="11">
        <v>15000</v>
      </c>
      <c r="G180" s="13"/>
      <c r="H180" s="13"/>
      <c r="I180" s="13"/>
      <c r="J180" s="13"/>
      <c r="K180" s="13"/>
      <c r="L180" s="13"/>
      <c r="M180" s="12"/>
      <c r="N180" s="12"/>
      <c r="O180" s="12"/>
    </row>
    <row r="181" spans="1:15" s="10" customFormat="1" ht="13.2" x14ac:dyDescent="0.25">
      <c r="A181" s="14">
        <v>22</v>
      </c>
      <c r="B181" s="11" t="s">
        <v>125</v>
      </c>
      <c r="C181" s="7">
        <f>SUM(D181:K181)+N181+O181</f>
        <v>0</v>
      </c>
      <c r="D181" s="13"/>
      <c r="E181" s="12"/>
      <c r="F181" s="11">
        <v>0</v>
      </c>
      <c r="G181" s="13"/>
      <c r="H181" s="13"/>
      <c r="I181" s="13"/>
      <c r="J181" s="13"/>
      <c r="K181" s="13"/>
      <c r="L181" s="13"/>
      <c r="M181" s="12"/>
      <c r="N181" s="12"/>
      <c r="O181" s="12"/>
    </row>
    <row r="182" spans="1:15" s="10" customFormat="1" ht="13.2" x14ac:dyDescent="0.25">
      <c r="A182" s="25" t="s">
        <v>77</v>
      </c>
      <c r="B182" s="24" t="s">
        <v>124</v>
      </c>
      <c r="C182" s="7">
        <f>SUM(D182:K182)+N182+O182</f>
        <v>4000</v>
      </c>
      <c r="D182" s="13"/>
      <c r="E182" s="12"/>
      <c r="F182" s="18">
        <v>4000</v>
      </c>
      <c r="G182" s="13"/>
      <c r="H182" s="13"/>
      <c r="I182" s="13"/>
      <c r="J182" s="13"/>
      <c r="K182" s="13"/>
      <c r="L182" s="13"/>
      <c r="M182" s="12"/>
      <c r="N182" s="12"/>
      <c r="O182" s="12"/>
    </row>
    <row r="183" spans="1:15" s="10" customFormat="1" ht="26.4" x14ac:dyDescent="0.25">
      <c r="A183" s="14">
        <v>1</v>
      </c>
      <c r="B183" s="11" t="s">
        <v>123</v>
      </c>
      <c r="C183" s="7">
        <f>SUM(D183:K183)+N183+O183</f>
        <v>0</v>
      </c>
      <c r="D183" s="13"/>
      <c r="E183" s="12"/>
      <c r="F183" s="11">
        <v>0</v>
      </c>
      <c r="G183" s="13"/>
      <c r="H183" s="13"/>
      <c r="I183" s="13"/>
      <c r="J183" s="13"/>
      <c r="K183" s="13"/>
      <c r="L183" s="13"/>
      <c r="M183" s="12"/>
      <c r="N183" s="12"/>
      <c r="O183" s="12"/>
    </row>
    <row r="184" spans="1:15" s="10" customFormat="1" ht="13.2" x14ac:dyDescent="0.25">
      <c r="A184" s="14">
        <v>2</v>
      </c>
      <c r="B184" s="11" t="s">
        <v>122</v>
      </c>
      <c r="C184" s="7">
        <f>SUM(D184:K184)+N184+O184</f>
        <v>1000</v>
      </c>
      <c r="D184" s="13"/>
      <c r="E184" s="12"/>
      <c r="F184" s="11">
        <v>1000</v>
      </c>
      <c r="G184" s="13"/>
      <c r="H184" s="13"/>
      <c r="I184" s="13"/>
      <c r="J184" s="13"/>
      <c r="K184" s="13"/>
      <c r="L184" s="13"/>
      <c r="M184" s="12"/>
      <c r="N184" s="12"/>
      <c r="O184" s="12"/>
    </row>
    <row r="185" spans="1:15" s="10" customFormat="1" ht="26.4" x14ac:dyDescent="0.25">
      <c r="A185" s="14">
        <v>3</v>
      </c>
      <c r="B185" s="30" t="s">
        <v>121</v>
      </c>
      <c r="C185" s="7">
        <f>SUM(D185:K185)+N185+O185</f>
        <v>0</v>
      </c>
      <c r="D185" s="13"/>
      <c r="E185" s="12"/>
      <c r="F185" s="11">
        <v>0</v>
      </c>
      <c r="G185" s="13"/>
      <c r="H185" s="13"/>
      <c r="I185" s="13"/>
      <c r="J185" s="13"/>
      <c r="K185" s="13"/>
      <c r="L185" s="13"/>
      <c r="M185" s="12"/>
      <c r="N185" s="12"/>
      <c r="O185" s="12"/>
    </row>
    <row r="186" spans="1:15" s="10" customFormat="1" ht="13.2" x14ac:dyDescent="0.25">
      <c r="A186" s="14">
        <v>4</v>
      </c>
      <c r="B186" s="11" t="s">
        <v>120</v>
      </c>
      <c r="C186" s="7">
        <f>SUM(D186:K186)+N186+O186</f>
        <v>3000</v>
      </c>
      <c r="D186" s="13"/>
      <c r="E186" s="12"/>
      <c r="F186" s="11">
        <v>3000</v>
      </c>
      <c r="G186" s="13"/>
      <c r="H186" s="13"/>
      <c r="I186" s="13"/>
      <c r="J186" s="13"/>
      <c r="K186" s="13"/>
      <c r="L186" s="13"/>
      <c r="M186" s="12"/>
      <c r="N186" s="12"/>
      <c r="O186" s="12"/>
    </row>
    <row r="187" spans="1:15" s="10" customFormat="1" ht="26.4" x14ac:dyDescent="0.25">
      <c r="A187" s="20" t="s">
        <v>119</v>
      </c>
      <c r="B187" s="19" t="s">
        <v>118</v>
      </c>
      <c r="C187" s="7">
        <f>SUM(D187:K187)+N187+O187</f>
        <v>79158.687185999996</v>
      </c>
      <c r="D187" s="13"/>
      <c r="E187" s="12"/>
      <c r="F187" s="13"/>
      <c r="G187" s="18">
        <f>-1000+79158.687186</f>
        <v>78158.687185999996</v>
      </c>
      <c r="H187" s="13"/>
      <c r="I187" s="13">
        <v>1000</v>
      </c>
      <c r="J187" s="13"/>
      <c r="K187" s="13"/>
      <c r="L187" s="13"/>
      <c r="M187" s="12"/>
      <c r="N187" s="12"/>
      <c r="O187" s="12"/>
    </row>
    <row r="188" spans="1:15" s="10" customFormat="1" ht="13.2" x14ac:dyDescent="0.25">
      <c r="A188" s="14">
        <v>1</v>
      </c>
      <c r="B188" s="11" t="s">
        <v>117</v>
      </c>
      <c r="C188" s="7">
        <f>SUM(D188:K188)+N188+O188</f>
        <v>6967.2331199999999</v>
      </c>
      <c r="D188" s="13"/>
      <c r="E188" s="12"/>
      <c r="F188" s="13"/>
      <c r="G188" s="11">
        <v>6967.2331199999999</v>
      </c>
      <c r="H188" s="13"/>
      <c r="I188" s="13"/>
      <c r="J188" s="13"/>
      <c r="K188" s="13"/>
      <c r="L188" s="13"/>
      <c r="M188" s="12"/>
      <c r="N188" s="12"/>
      <c r="O188" s="12"/>
    </row>
    <row r="189" spans="1:15" s="10" customFormat="1" ht="13.2" x14ac:dyDescent="0.25">
      <c r="A189" s="14">
        <v>2</v>
      </c>
      <c r="B189" s="11" t="s">
        <v>116</v>
      </c>
      <c r="C189" s="7">
        <f>SUM(D189:K189)+N189+O189</f>
        <v>8597.7934399999995</v>
      </c>
      <c r="D189" s="13"/>
      <c r="E189" s="12"/>
      <c r="F189" s="13"/>
      <c r="G189" s="11">
        <v>8597.7934399999995</v>
      </c>
      <c r="H189" s="13"/>
      <c r="I189" s="13"/>
      <c r="J189" s="13"/>
      <c r="K189" s="13"/>
      <c r="L189" s="13"/>
      <c r="M189" s="12"/>
      <c r="N189" s="12"/>
      <c r="O189" s="12"/>
    </row>
    <row r="190" spans="1:15" s="10" customFormat="1" ht="13.2" x14ac:dyDescent="0.25">
      <c r="A190" s="14">
        <v>3</v>
      </c>
      <c r="B190" s="11" t="s">
        <v>115</v>
      </c>
      <c r="C190" s="7">
        <f>SUM(D190:K190)+N190+O190</f>
        <v>6018.0007859999996</v>
      </c>
      <c r="D190" s="13"/>
      <c r="E190" s="12"/>
      <c r="F190" s="13"/>
      <c r="G190" s="11">
        <v>6018.0007859999996</v>
      </c>
      <c r="H190" s="13"/>
      <c r="I190" s="13"/>
      <c r="J190" s="13"/>
      <c r="K190" s="13"/>
      <c r="L190" s="13"/>
      <c r="M190" s="12"/>
      <c r="N190" s="12"/>
      <c r="O190" s="12"/>
    </row>
    <row r="191" spans="1:15" s="10" customFormat="1" ht="13.2" x14ac:dyDescent="0.25">
      <c r="A191" s="14">
        <v>4</v>
      </c>
      <c r="B191" s="11" t="s">
        <v>114</v>
      </c>
      <c r="C191" s="7">
        <f>SUM(D191:K191)+N191+O191</f>
        <v>4487.5466400000005</v>
      </c>
      <c r="D191" s="16"/>
      <c r="E191" s="12"/>
      <c r="F191" s="13"/>
      <c r="G191" s="11">
        <v>4487.5466400000005</v>
      </c>
      <c r="H191" s="13"/>
      <c r="I191" s="13"/>
      <c r="J191" s="13"/>
      <c r="K191" s="13"/>
      <c r="L191" s="13"/>
      <c r="M191" s="12"/>
      <c r="N191" s="12"/>
      <c r="O191" s="12"/>
    </row>
    <row r="192" spans="1:15" s="10" customFormat="1" ht="26.4" x14ac:dyDescent="0.25">
      <c r="A192" s="14">
        <v>5</v>
      </c>
      <c r="B192" s="11" t="s">
        <v>113</v>
      </c>
      <c r="C192" s="7">
        <f>SUM(D192:K192)+N192+O192</f>
        <v>1000</v>
      </c>
      <c r="D192" s="13"/>
      <c r="E192" s="12"/>
      <c r="F192" s="13"/>
      <c r="G192" s="11"/>
      <c r="H192" s="13"/>
      <c r="I192" s="16">
        <v>1000</v>
      </c>
      <c r="J192" s="13"/>
      <c r="K192" s="13"/>
      <c r="L192" s="13"/>
      <c r="M192" s="12"/>
      <c r="N192" s="12"/>
      <c r="O192" s="12"/>
    </row>
    <row r="193" spans="1:15" s="10" customFormat="1" ht="13.2" x14ac:dyDescent="0.25">
      <c r="A193" s="14">
        <v>6</v>
      </c>
      <c r="B193" s="11" t="s">
        <v>112</v>
      </c>
      <c r="C193" s="7">
        <f>SUM(D193:K193)+N193+O193</f>
        <v>1891.71432</v>
      </c>
      <c r="D193" s="13"/>
      <c r="E193" s="12"/>
      <c r="F193" s="13"/>
      <c r="G193" s="11">
        <v>1891.71432</v>
      </c>
      <c r="H193" s="13"/>
      <c r="I193" s="13"/>
      <c r="J193" s="13"/>
      <c r="K193" s="13"/>
      <c r="L193" s="13"/>
      <c r="M193" s="12"/>
      <c r="N193" s="12"/>
      <c r="O193" s="12"/>
    </row>
    <row r="194" spans="1:15" s="10" customFormat="1" ht="26.4" x14ac:dyDescent="0.25">
      <c r="A194" s="14">
        <v>7</v>
      </c>
      <c r="B194" s="11" t="s">
        <v>111</v>
      </c>
      <c r="C194" s="7">
        <f>SUM(D194:K194)+N194+O194</f>
        <v>2456.5823359999995</v>
      </c>
      <c r="D194" s="13"/>
      <c r="E194" s="12"/>
      <c r="F194" s="13"/>
      <c r="G194" s="11">
        <v>2456.5823359999995</v>
      </c>
      <c r="H194" s="13"/>
      <c r="I194" s="13"/>
      <c r="J194" s="13"/>
      <c r="K194" s="13"/>
      <c r="L194" s="13"/>
      <c r="M194" s="12"/>
      <c r="N194" s="12"/>
      <c r="O194" s="12"/>
    </row>
    <row r="195" spans="1:15" s="10" customFormat="1" ht="13.2" x14ac:dyDescent="0.25">
      <c r="A195" s="14">
        <v>8</v>
      </c>
      <c r="B195" s="11" t="s">
        <v>110</v>
      </c>
      <c r="C195" s="7">
        <f>SUM(D195:K195)+N195+O195</f>
        <v>6605.8165439999993</v>
      </c>
      <c r="D195" s="13"/>
      <c r="E195" s="12"/>
      <c r="F195" s="13"/>
      <c r="G195" s="11">
        <v>6605.8165439999993</v>
      </c>
      <c r="H195" s="13"/>
      <c r="I195" s="13"/>
      <c r="J195" s="13"/>
      <c r="K195" s="13"/>
      <c r="L195" s="13"/>
      <c r="M195" s="12"/>
      <c r="N195" s="12"/>
      <c r="O195" s="12"/>
    </row>
    <row r="196" spans="1:15" s="10" customFormat="1" ht="13.2" x14ac:dyDescent="0.25">
      <c r="A196" s="14">
        <v>9</v>
      </c>
      <c r="B196" s="11" t="s">
        <v>109</v>
      </c>
      <c r="C196" s="7">
        <f>SUM(D196:K196)+N196+O196</f>
        <v>6000</v>
      </c>
      <c r="D196" s="13"/>
      <c r="E196" s="12"/>
      <c r="F196" s="13"/>
      <c r="G196" s="11">
        <v>6000</v>
      </c>
      <c r="H196" s="13"/>
      <c r="I196" s="13"/>
      <c r="J196" s="13"/>
      <c r="K196" s="13"/>
      <c r="L196" s="13"/>
      <c r="M196" s="12"/>
      <c r="N196" s="12"/>
      <c r="O196" s="12"/>
    </row>
    <row r="197" spans="1:15" s="10" customFormat="1" ht="26.4" x14ac:dyDescent="0.25">
      <c r="A197" s="14">
        <v>10</v>
      </c>
      <c r="B197" s="11" t="s">
        <v>108</v>
      </c>
      <c r="C197" s="7">
        <f>SUM(D197:K197)+N197+O197</f>
        <v>10000</v>
      </c>
      <c r="D197" s="16"/>
      <c r="E197" s="12"/>
      <c r="F197" s="13"/>
      <c r="G197" s="11">
        <v>10000</v>
      </c>
      <c r="H197" s="13"/>
      <c r="I197" s="13"/>
      <c r="J197" s="13"/>
      <c r="K197" s="13"/>
      <c r="L197" s="13"/>
      <c r="M197" s="12"/>
      <c r="N197" s="12"/>
      <c r="O197" s="12"/>
    </row>
    <row r="198" spans="1:15" s="10" customFormat="1" ht="13.2" x14ac:dyDescent="0.25">
      <c r="A198" s="14">
        <v>11</v>
      </c>
      <c r="B198" s="11" t="s">
        <v>107</v>
      </c>
      <c r="C198" s="7">
        <f>SUM(D198:K198)+N198+O198</f>
        <v>17000</v>
      </c>
      <c r="D198" s="13"/>
      <c r="E198" s="12"/>
      <c r="F198" s="13"/>
      <c r="G198" s="11">
        <v>17000</v>
      </c>
      <c r="H198" s="13"/>
      <c r="I198" s="13"/>
      <c r="J198" s="13"/>
      <c r="K198" s="13"/>
      <c r="L198" s="13"/>
      <c r="M198" s="12"/>
      <c r="N198" s="12"/>
      <c r="O198" s="12"/>
    </row>
    <row r="199" spans="1:15" s="10" customFormat="1" ht="39.6" x14ac:dyDescent="0.25">
      <c r="A199" s="14">
        <v>12</v>
      </c>
      <c r="B199" s="11" t="s">
        <v>106</v>
      </c>
      <c r="C199" s="7">
        <f>SUM(D199:K199)+N199+O199</f>
        <v>600</v>
      </c>
      <c r="D199" s="13"/>
      <c r="E199" s="12"/>
      <c r="F199" s="13"/>
      <c r="G199" s="11">
        <v>600</v>
      </c>
      <c r="H199" s="13"/>
      <c r="I199" s="13"/>
      <c r="J199" s="13"/>
      <c r="K199" s="13"/>
      <c r="L199" s="13"/>
      <c r="M199" s="12"/>
      <c r="N199" s="12"/>
      <c r="O199" s="12"/>
    </row>
    <row r="200" spans="1:15" s="10" customFormat="1" ht="26.4" x14ac:dyDescent="0.25">
      <c r="A200" s="14">
        <v>13</v>
      </c>
      <c r="B200" s="11" t="s">
        <v>105</v>
      </c>
      <c r="C200" s="7">
        <f>SUM(D200:K200)+N200+O200</f>
        <v>474</v>
      </c>
      <c r="D200" s="13"/>
      <c r="E200" s="12"/>
      <c r="F200" s="13"/>
      <c r="G200" s="11">
        <v>474</v>
      </c>
      <c r="H200" s="13"/>
      <c r="I200" s="13"/>
      <c r="J200" s="13"/>
      <c r="K200" s="13"/>
      <c r="L200" s="13"/>
      <c r="M200" s="12"/>
      <c r="N200" s="12"/>
      <c r="O200" s="12"/>
    </row>
    <row r="201" spans="1:15" s="10" customFormat="1" ht="13.2" x14ac:dyDescent="0.25">
      <c r="A201" s="14">
        <v>14</v>
      </c>
      <c r="B201" s="11" t="s">
        <v>104</v>
      </c>
      <c r="C201" s="7">
        <f>SUM(D201:K201)+N201+O201</f>
        <v>160</v>
      </c>
      <c r="D201" s="13"/>
      <c r="E201" s="12"/>
      <c r="F201" s="13"/>
      <c r="G201" s="11">
        <v>160</v>
      </c>
      <c r="H201" s="13"/>
      <c r="I201" s="13"/>
      <c r="J201" s="13"/>
      <c r="K201" s="13"/>
      <c r="L201" s="13"/>
      <c r="M201" s="12"/>
      <c r="N201" s="12"/>
      <c r="O201" s="12"/>
    </row>
    <row r="202" spans="1:15" s="10" customFormat="1" ht="26.4" x14ac:dyDescent="0.25">
      <c r="A202" s="14">
        <v>15</v>
      </c>
      <c r="B202" s="11" t="s">
        <v>103</v>
      </c>
      <c r="C202" s="7">
        <f>SUM(D202:K202)+N202+O202</f>
        <v>6900</v>
      </c>
      <c r="D202" s="13"/>
      <c r="E202" s="12"/>
      <c r="F202" s="13"/>
      <c r="G202" s="11">
        <v>6900</v>
      </c>
      <c r="H202" s="13"/>
      <c r="I202" s="13"/>
      <c r="J202" s="13"/>
      <c r="K202" s="13"/>
      <c r="L202" s="13"/>
      <c r="M202" s="12"/>
      <c r="N202" s="12"/>
      <c r="O202" s="12"/>
    </row>
    <row r="203" spans="1:15" s="10" customFormat="1" ht="26.4" x14ac:dyDescent="0.25">
      <c r="A203" s="20" t="s">
        <v>102</v>
      </c>
      <c r="B203" s="19" t="s">
        <v>101</v>
      </c>
      <c r="C203" s="7">
        <f>SUM(D203:K203)+N203+O203</f>
        <v>34080.492176</v>
      </c>
      <c r="D203" s="13"/>
      <c r="E203" s="18">
        <v>34080.492176</v>
      </c>
      <c r="F203" s="13"/>
      <c r="G203" s="13"/>
      <c r="H203" s="13"/>
      <c r="I203" s="13"/>
      <c r="J203" s="13"/>
      <c r="K203" s="13"/>
      <c r="L203" s="13"/>
      <c r="M203" s="12"/>
      <c r="N203" s="12"/>
      <c r="O203" s="12"/>
    </row>
    <row r="204" spans="1:15" s="10" customFormat="1" ht="26.4" x14ac:dyDescent="0.25">
      <c r="A204" s="14">
        <v>1</v>
      </c>
      <c r="B204" s="11" t="s">
        <v>100</v>
      </c>
      <c r="C204" s="7">
        <f>SUM(D204:K204)+N204+O204</f>
        <v>5499.6300799999999</v>
      </c>
      <c r="D204" s="13"/>
      <c r="E204" s="11">
        <v>5499.6300799999999</v>
      </c>
      <c r="F204" s="13"/>
      <c r="G204" s="13"/>
      <c r="H204" s="13"/>
      <c r="I204" s="13"/>
      <c r="J204" s="13"/>
      <c r="K204" s="13"/>
      <c r="L204" s="13"/>
      <c r="M204" s="12"/>
      <c r="N204" s="12"/>
      <c r="O204" s="12"/>
    </row>
    <row r="205" spans="1:15" s="10" customFormat="1" ht="26.4" x14ac:dyDescent="0.25">
      <c r="A205" s="14">
        <v>2</v>
      </c>
      <c r="B205" s="11" t="s">
        <v>99</v>
      </c>
      <c r="C205" s="7">
        <f>SUM(D205:K205)+N205+O205</f>
        <v>700</v>
      </c>
      <c r="D205" s="13"/>
      <c r="E205" s="11">
        <v>700</v>
      </c>
      <c r="F205" s="13"/>
      <c r="G205" s="13"/>
      <c r="H205" s="13"/>
      <c r="I205" s="13"/>
      <c r="J205" s="13"/>
      <c r="K205" s="13"/>
      <c r="L205" s="13"/>
      <c r="M205" s="12"/>
      <c r="N205" s="12"/>
      <c r="O205" s="12"/>
    </row>
    <row r="206" spans="1:15" s="10" customFormat="1" ht="26.4" x14ac:dyDescent="0.25">
      <c r="A206" s="14">
        <v>3</v>
      </c>
      <c r="B206" s="11" t="s">
        <v>98</v>
      </c>
      <c r="C206" s="7">
        <f>SUM(D206:K206)+N206+O206</f>
        <v>4507.4015200000003</v>
      </c>
      <c r="D206" s="13"/>
      <c r="E206" s="11">
        <v>4507.4015200000003</v>
      </c>
      <c r="F206" s="13"/>
      <c r="G206" s="13"/>
      <c r="H206" s="13"/>
      <c r="I206" s="13"/>
      <c r="J206" s="13"/>
      <c r="K206" s="13"/>
      <c r="L206" s="13"/>
      <c r="M206" s="12"/>
      <c r="N206" s="12"/>
      <c r="O206" s="12"/>
    </row>
    <row r="207" spans="1:15" s="10" customFormat="1" ht="13.2" x14ac:dyDescent="0.25">
      <c r="A207" s="14">
        <v>4</v>
      </c>
      <c r="B207" s="11" t="s">
        <v>97</v>
      </c>
      <c r="C207" s="7">
        <f>SUM(D207:K207)+N207+O207</f>
        <v>2951.4605759999999</v>
      </c>
      <c r="D207" s="13"/>
      <c r="E207" s="11">
        <v>2951.4605759999999</v>
      </c>
      <c r="F207" s="13"/>
      <c r="G207" s="13"/>
      <c r="H207" s="13"/>
      <c r="I207" s="13"/>
      <c r="J207" s="13"/>
      <c r="K207" s="13"/>
      <c r="L207" s="13"/>
      <c r="M207" s="12"/>
      <c r="N207" s="12"/>
      <c r="O207" s="12"/>
    </row>
    <row r="208" spans="1:15" s="10" customFormat="1" ht="13.2" x14ac:dyDescent="0.25">
      <c r="A208" s="14">
        <v>5</v>
      </c>
      <c r="B208" s="11" t="s">
        <v>96</v>
      </c>
      <c r="C208" s="7">
        <f>SUM(D208:K208)+N208+O208</f>
        <v>14207</v>
      </c>
      <c r="D208" s="16"/>
      <c r="E208" s="11">
        <v>14207</v>
      </c>
      <c r="F208" s="13"/>
      <c r="G208" s="13"/>
      <c r="H208" s="13"/>
      <c r="I208" s="13"/>
      <c r="J208" s="13"/>
      <c r="K208" s="13"/>
      <c r="L208" s="13"/>
      <c r="M208" s="12"/>
      <c r="N208" s="12"/>
      <c r="O208" s="12"/>
    </row>
    <row r="209" spans="1:15" s="10" customFormat="1" ht="13.2" x14ac:dyDescent="0.25">
      <c r="A209" s="14">
        <v>6</v>
      </c>
      <c r="B209" s="11" t="s">
        <v>95</v>
      </c>
      <c r="C209" s="7">
        <f>SUM(D209:K209)+N209+O209</f>
        <v>500</v>
      </c>
      <c r="D209" s="13"/>
      <c r="E209" s="11">
        <v>500</v>
      </c>
      <c r="F209" s="13"/>
      <c r="G209" s="13"/>
      <c r="H209" s="13"/>
      <c r="I209" s="13"/>
      <c r="J209" s="13"/>
      <c r="K209" s="13"/>
      <c r="L209" s="13"/>
      <c r="M209" s="12"/>
      <c r="N209" s="12"/>
      <c r="O209" s="12"/>
    </row>
    <row r="210" spans="1:15" s="10" customFormat="1" ht="13.2" x14ac:dyDescent="0.25">
      <c r="A210" s="14">
        <v>7</v>
      </c>
      <c r="B210" s="11" t="s">
        <v>94</v>
      </c>
      <c r="C210" s="7">
        <f>SUM(D210:K210)+N210+O210</f>
        <v>5715</v>
      </c>
      <c r="D210" s="13"/>
      <c r="E210" s="11">
        <v>5715</v>
      </c>
      <c r="F210" s="13"/>
      <c r="G210" s="13"/>
      <c r="H210" s="13"/>
      <c r="I210" s="13"/>
      <c r="J210" s="13"/>
      <c r="K210" s="13"/>
      <c r="L210" s="13"/>
      <c r="M210" s="12"/>
      <c r="N210" s="12"/>
      <c r="O210" s="12"/>
    </row>
    <row r="211" spans="1:15" s="10" customFormat="1" ht="26.4" x14ac:dyDescent="0.25">
      <c r="A211" s="20" t="s">
        <v>93</v>
      </c>
      <c r="B211" s="27" t="s">
        <v>92</v>
      </c>
      <c r="C211" s="7">
        <f>SUM(D211:K211)+N211+O211</f>
        <v>35122.09304</v>
      </c>
      <c r="D211" s="13"/>
      <c r="E211" s="12"/>
      <c r="F211" s="13"/>
      <c r="G211" s="13"/>
      <c r="H211" s="18">
        <v>35122.09304</v>
      </c>
      <c r="I211" s="13"/>
      <c r="J211" s="13"/>
      <c r="K211" s="13"/>
      <c r="L211" s="13"/>
      <c r="M211" s="12"/>
      <c r="N211" s="12"/>
      <c r="O211" s="12"/>
    </row>
    <row r="212" spans="1:15" s="10" customFormat="1" ht="13.2" x14ac:dyDescent="0.25">
      <c r="A212" s="29">
        <v>1</v>
      </c>
      <c r="B212" s="28" t="s">
        <v>91</v>
      </c>
      <c r="C212" s="7">
        <f>SUM(D212:K212)+N212+O212</f>
        <v>35122.09304</v>
      </c>
      <c r="D212" s="13"/>
      <c r="E212" s="12"/>
      <c r="F212" s="13"/>
      <c r="G212" s="13"/>
      <c r="H212" s="11">
        <v>35122.09304</v>
      </c>
      <c r="I212" s="13"/>
      <c r="J212" s="13"/>
      <c r="K212" s="13"/>
      <c r="L212" s="13"/>
      <c r="M212" s="12"/>
      <c r="N212" s="12"/>
      <c r="O212" s="12"/>
    </row>
    <row r="213" spans="1:15" s="10" customFormat="1" ht="13.2" x14ac:dyDescent="0.25">
      <c r="A213" s="20" t="s">
        <v>90</v>
      </c>
      <c r="B213" s="27" t="s">
        <v>89</v>
      </c>
      <c r="C213" s="7">
        <f>SUM(D213:K213)+N213+O213</f>
        <v>1009566.692756</v>
      </c>
      <c r="D213" s="13"/>
      <c r="E213" s="12"/>
      <c r="F213" s="13"/>
      <c r="G213" s="13"/>
      <c r="H213" s="13"/>
      <c r="I213" s="13"/>
      <c r="J213" s="13"/>
      <c r="K213" s="18">
        <v>1009566.692756</v>
      </c>
      <c r="L213" s="13"/>
      <c r="M213" s="12"/>
      <c r="N213" s="12"/>
      <c r="O213" s="12"/>
    </row>
    <row r="214" spans="1:15" s="10" customFormat="1" ht="13.2" x14ac:dyDescent="0.25">
      <c r="A214" s="25" t="s">
        <v>17</v>
      </c>
      <c r="B214" s="26" t="s">
        <v>88</v>
      </c>
      <c r="C214" s="7">
        <f>SUM(D214:K214)+N214+O214</f>
        <v>65292.036401999998</v>
      </c>
      <c r="D214" s="13"/>
      <c r="E214" s="12"/>
      <c r="F214" s="13"/>
      <c r="G214" s="13"/>
      <c r="H214" s="13"/>
      <c r="I214" s="13"/>
      <c r="J214" s="13"/>
      <c r="K214" s="18">
        <v>65292.036401999998</v>
      </c>
      <c r="L214" s="13"/>
      <c r="M214" s="12"/>
      <c r="N214" s="12"/>
      <c r="O214" s="12"/>
    </row>
    <row r="215" spans="1:15" s="10" customFormat="1" ht="26.4" x14ac:dyDescent="0.25">
      <c r="A215" s="14">
        <v>1</v>
      </c>
      <c r="B215" s="11" t="s">
        <v>87</v>
      </c>
      <c r="C215" s="7">
        <f>SUM(D215:K215)+N215+O215</f>
        <v>4195.5537136799994</v>
      </c>
      <c r="D215" s="13"/>
      <c r="E215" s="12"/>
      <c r="F215" s="13"/>
      <c r="G215" s="13"/>
      <c r="H215" s="13"/>
      <c r="I215" s="13"/>
      <c r="J215" s="13"/>
      <c r="K215" s="11">
        <v>4195.5537136799994</v>
      </c>
      <c r="L215" s="13"/>
      <c r="M215" s="12"/>
      <c r="N215" s="12"/>
      <c r="O215" s="12"/>
    </row>
    <row r="216" spans="1:15" s="10" customFormat="1" ht="13.2" x14ac:dyDescent="0.25">
      <c r="A216" s="14">
        <v>2</v>
      </c>
      <c r="B216" s="11" t="s">
        <v>86</v>
      </c>
      <c r="C216" s="7">
        <f>SUM(D216:K216)+N216+O216</f>
        <v>0</v>
      </c>
      <c r="D216" s="13"/>
      <c r="E216" s="12"/>
      <c r="F216" s="13"/>
      <c r="G216" s="13"/>
      <c r="H216" s="13"/>
      <c r="I216" s="13"/>
      <c r="J216" s="13"/>
      <c r="K216" s="11">
        <v>0</v>
      </c>
      <c r="L216" s="13"/>
      <c r="M216" s="12"/>
      <c r="N216" s="12"/>
      <c r="O216" s="12"/>
    </row>
    <row r="217" spans="1:15" s="10" customFormat="1" ht="26.4" x14ac:dyDescent="0.25">
      <c r="A217" s="14">
        <v>3</v>
      </c>
      <c r="B217" s="11" t="s">
        <v>85</v>
      </c>
      <c r="C217" s="7">
        <f>SUM(D217:K217)+N217+O217</f>
        <v>9445.0148591199995</v>
      </c>
      <c r="D217" s="13"/>
      <c r="E217" s="12"/>
      <c r="F217" s="13"/>
      <c r="G217" s="13"/>
      <c r="H217" s="13"/>
      <c r="I217" s="13"/>
      <c r="J217" s="13"/>
      <c r="K217" s="11">
        <v>9445.0148591199995</v>
      </c>
      <c r="L217" s="13"/>
      <c r="M217" s="12"/>
      <c r="N217" s="12"/>
      <c r="O217" s="12"/>
    </row>
    <row r="218" spans="1:15" s="10" customFormat="1" ht="26.4" x14ac:dyDescent="0.25">
      <c r="A218" s="14">
        <v>4</v>
      </c>
      <c r="B218" s="11" t="s">
        <v>84</v>
      </c>
      <c r="C218" s="7">
        <f>SUM(D218:K218)+N218+O218</f>
        <v>823.63624000000004</v>
      </c>
      <c r="D218" s="13"/>
      <c r="E218" s="12"/>
      <c r="F218" s="13"/>
      <c r="G218" s="13"/>
      <c r="H218" s="13"/>
      <c r="I218" s="13"/>
      <c r="J218" s="13"/>
      <c r="K218" s="11">
        <v>823.63624000000004</v>
      </c>
      <c r="L218" s="13"/>
      <c r="M218" s="12"/>
      <c r="N218" s="12"/>
      <c r="O218" s="12"/>
    </row>
    <row r="219" spans="1:15" s="10" customFormat="1" ht="26.4" x14ac:dyDescent="0.25">
      <c r="A219" s="14">
        <v>5</v>
      </c>
      <c r="B219" s="11" t="s">
        <v>83</v>
      </c>
      <c r="C219" s="7">
        <f>SUM(D219:K219)+N219+O219</f>
        <v>1064.88104</v>
      </c>
      <c r="D219" s="16"/>
      <c r="E219" s="12"/>
      <c r="F219" s="13"/>
      <c r="G219" s="13"/>
      <c r="H219" s="13"/>
      <c r="I219" s="13"/>
      <c r="J219" s="13"/>
      <c r="K219" s="11">
        <v>1064.88104</v>
      </c>
      <c r="L219" s="13"/>
      <c r="M219" s="12"/>
      <c r="N219" s="12"/>
      <c r="O219" s="12"/>
    </row>
    <row r="220" spans="1:15" s="10" customFormat="1" ht="13.2" x14ac:dyDescent="0.25">
      <c r="A220" s="14">
        <v>6</v>
      </c>
      <c r="B220" s="11" t="s">
        <v>82</v>
      </c>
      <c r="C220" s="7">
        <f>SUM(D220:K220)+N220+O220</f>
        <v>1005.01208</v>
      </c>
      <c r="D220" s="13"/>
      <c r="E220" s="12"/>
      <c r="F220" s="13"/>
      <c r="G220" s="13"/>
      <c r="H220" s="13"/>
      <c r="I220" s="13"/>
      <c r="J220" s="13"/>
      <c r="K220" s="11">
        <v>1005.01208</v>
      </c>
      <c r="L220" s="13"/>
      <c r="M220" s="12"/>
      <c r="N220" s="12"/>
      <c r="O220" s="12"/>
    </row>
    <row r="221" spans="1:15" s="10" customFormat="1" ht="13.2" x14ac:dyDescent="0.25">
      <c r="A221" s="14">
        <v>7</v>
      </c>
      <c r="B221" s="11" t="s">
        <v>81</v>
      </c>
      <c r="C221" s="7">
        <f>SUM(D221:K221)+N221+O221</f>
        <v>3582.6047199999998</v>
      </c>
      <c r="D221" s="16"/>
      <c r="E221" s="12"/>
      <c r="F221" s="13"/>
      <c r="G221" s="13"/>
      <c r="H221" s="13"/>
      <c r="I221" s="13"/>
      <c r="J221" s="13"/>
      <c r="K221" s="11">
        <v>3582.6047199999998</v>
      </c>
      <c r="L221" s="13"/>
      <c r="M221" s="12"/>
      <c r="N221" s="12"/>
      <c r="O221" s="12"/>
    </row>
    <row r="222" spans="1:15" s="10" customFormat="1" ht="26.4" x14ac:dyDescent="0.25">
      <c r="A222" s="14">
        <v>8</v>
      </c>
      <c r="B222" s="11" t="s">
        <v>80</v>
      </c>
      <c r="C222" s="7">
        <f>SUM(D222:K222)+N222+O222</f>
        <v>3175.3337492000001</v>
      </c>
      <c r="D222" s="16"/>
      <c r="E222" s="12"/>
      <c r="F222" s="13"/>
      <c r="G222" s="13"/>
      <c r="H222" s="13"/>
      <c r="I222" s="13"/>
      <c r="J222" s="13"/>
      <c r="K222" s="11">
        <v>3175.3337492000001</v>
      </c>
      <c r="L222" s="13"/>
      <c r="M222" s="12"/>
      <c r="N222" s="12"/>
      <c r="O222" s="12"/>
    </row>
    <row r="223" spans="1:15" s="10" customFormat="1" ht="13.2" x14ac:dyDescent="0.25">
      <c r="A223" s="14">
        <v>9</v>
      </c>
      <c r="B223" s="11" t="s">
        <v>79</v>
      </c>
      <c r="C223" s="7">
        <f>SUM(D223:K223)+N223+O223</f>
        <v>3000</v>
      </c>
      <c r="D223" s="13"/>
      <c r="E223" s="12"/>
      <c r="F223" s="13"/>
      <c r="G223" s="13"/>
      <c r="H223" s="13"/>
      <c r="I223" s="13"/>
      <c r="J223" s="13"/>
      <c r="K223" s="11">
        <v>3000</v>
      </c>
      <c r="L223" s="13"/>
      <c r="M223" s="12"/>
      <c r="N223" s="12"/>
      <c r="O223" s="12"/>
    </row>
    <row r="224" spans="1:15" s="10" customFormat="1" ht="26.4" x14ac:dyDescent="0.25">
      <c r="A224" s="14">
        <v>10</v>
      </c>
      <c r="B224" s="11" t="s">
        <v>78</v>
      </c>
      <c r="C224" s="7">
        <f>SUM(D224:K224)+N224+O224</f>
        <v>39000</v>
      </c>
      <c r="D224" s="13"/>
      <c r="E224" s="12"/>
      <c r="F224" s="13"/>
      <c r="G224" s="13"/>
      <c r="H224" s="13"/>
      <c r="I224" s="13"/>
      <c r="J224" s="13"/>
      <c r="K224" s="11">
        <v>39000</v>
      </c>
      <c r="L224" s="13"/>
      <c r="M224" s="12"/>
      <c r="N224" s="12"/>
      <c r="O224" s="12"/>
    </row>
    <row r="225" spans="1:15" s="10" customFormat="1" ht="13.2" x14ac:dyDescent="0.25">
      <c r="A225" s="25" t="s">
        <v>77</v>
      </c>
      <c r="B225" s="24" t="s">
        <v>76</v>
      </c>
      <c r="C225" s="7">
        <f>SUM(D225:K225)+N225+O225</f>
        <v>78353</v>
      </c>
      <c r="D225" s="13"/>
      <c r="E225" s="12"/>
      <c r="F225" s="13"/>
      <c r="G225" s="13"/>
      <c r="H225" s="13"/>
      <c r="I225" s="13"/>
      <c r="J225" s="13"/>
      <c r="K225" s="18">
        <v>78353</v>
      </c>
      <c r="L225" s="13"/>
      <c r="M225" s="12"/>
      <c r="N225" s="12"/>
      <c r="O225" s="12"/>
    </row>
    <row r="226" spans="1:15" s="10" customFormat="1" ht="13.2" x14ac:dyDescent="0.25">
      <c r="A226" s="14">
        <v>1</v>
      </c>
      <c r="B226" s="15" t="s">
        <v>76</v>
      </c>
      <c r="C226" s="7">
        <f>SUM(D226:K226)+N226+O226</f>
        <v>22000</v>
      </c>
      <c r="D226" s="13"/>
      <c r="E226" s="12"/>
      <c r="F226" s="13"/>
      <c r="G226" s="13"/>
      <c r="H226" s="13"/>
      <c r="I226" s="13"/>
      <c r="J226" s="13"/>
      <c r="K226" s="11">
        <v>22000</v>
      </c>
      <c r="L226" s="13"/>
      <c r="M226" s="12"/>
      <c r="N226" s="12"/>
      <c r="O226" s="12"/>
    </row>
    <row r="227" spans="1:15" s="10" customFormat="1" ht="26.4" x14ac:dyDescent="0.25">
      <c r="A227" s="14">
        <v>2</v>
      </c>
      <c r="B227" s="15" t="s">
        <v>75</v>
      </c>
      <c r="C227" s="7">
        <f>SUM(D227:K227)+N227+O227</f>
        <v>56353</v>
      </c>
      <c r="D227" s="13"/>
      <c r="E227" s="12"/>
      <c r="F227" s="13"/>
      <c r="G227" s="13"/>
      <c r="H227" s="13"/>
      <c r="I227" s="13"/>
      <c r="J227" s="13"/>
      <c r="K227" s="11">
        <v>56353</v>
      </c>
      <c r="L227" s="13"/>
      <c r="M227" s="12"/>
      <c r="N227" s="12"/>
      <c r="O227" s="12"/>
    </row>
    <row r="228" spans="1:15" s="10" customFormat="1" ht="13.2" x14ac:dyDescent="0.25">
      <c r="A228" s="25" t="s">
        <v>74</v>
      </c>
      <c r="B228" s="24" t="s">
        <v>73</v>
      </c>
      <c r="C228" s="7">
        <f>SUM(D228:K228)+N228+O228</f>
        <v>865921.65635399998</v>
      </c>
      <c r="D228" s="13"/>
      <c r="E228" s="12"/>
      <c r="F228" s="13"/>
      <c r="G228" s="13"/>
      <c r="H228" s="13"/>
      <c r="I228" s="13"/>
      <c r="J228" s="13"/>
      <c r="K228" s="18">
        <v>865921.65635399998</v>
      </c>
      <c r="L228" s="13"/>
      <c r="M228" s="12"/>
      <c r="N228" s="12"/>
      <c r="O228" s="12"/>
    </row>
    <row r="229" spans="1:15" s="10" customFormat="1" ht="39.6" x14ac:dyDescent="0.25">
      <c r="A229" s="14">
        <v>1</v>
      </c>
      <c r="B229" s="11" t="s">
        <v>72</v>
      </c>
      <c r="C229" s="7">
        <f>SUM(D229:K229)+N229+O229</f>
        <v>600</v>
      </c>
      <c r="D229" s="13"/>
      <c r="E229" s="12"/>
      <c r="F229" s="13"/>
      <c r="G229" s="13"/>
      <c r="H229" s="13"/>
      <c r="I229" s="13"/>
      <c r="J229" s="13"/>
      <c r="K229" s="11">
        <v>600</v>
      </c>
      <c r="L229" s="13"/>
      <c r="M229" s="12"/>
      <c r="N229" s="12"/>
      <c r="O229" s="12"/>
    </row>
    <row r="230" spans="1:15" s="10" customFormat="1" ht="13.2" x14ac:dyDescent="0.25">
      <c r="A230" s="14">
        <v>2</v>
      </c>
      <c r="B230" s="11" t="s">
        <v>71</v>
      </c>
      <c r="C230" s="7">
        <f>SUM(D230:K230)+N230+O230</f>
        <v>2594.9618239999995</v>
      </c>
      <c r="D230" s="13"/>
      <c r="E230" s="12"/>
      <c r="F230" s="13"/>
      <c r="G230" s="13"/>
      <c r="H230" s="13"/>
      <c r="I230" s="13"/>
      <c r="J230" s="13"/>
      <c r="K230" s="11">
        <v>2594.9618239999995</v>
      </c>
      <c r="L230" s="13"/>
      <c r="M230" s="12"/>
      <c r="N230" s="12"/>
      <c r="O230" s="12"/>
    </row>
    <row r="231" spans="1:15" s="10" customFormat="1" ht="13.2" x14ac:dyDescent="0.25">
      <c r="A231" s="14">
        <v>3</v>
      </c>
      <c r="B231" s="11" t="s">
        <v>70</v>
      </c>
      <c r="C231" s="7">
        <f>SUM(D231:K231)+N231+O231</f>
        <v>3597.8258820000001</v>
      </c>
      <c r="D231" s="13"/>
      <c r="E231" s="12"/>
      <c r="F231" s="13"/>
      <c r="G231" s="13"/>
      <c r="H231" s="13"/>
      <c r="I231" s="13"/>
      <c r="J231" s="13"/>
      <c r="K231" s="11">
        <v>3597.8258820000001</v>
      </c>
      <c r="L231" s="13"/>
      <c r="M231" s="12"/>
      <c r="N231" s="12"/>
      <c r="O231" s="12"/>
    </row>
    <row r="232" spans="1:15" s="10" customFormat="1" ht="26.4" x14ac:dyDescent="0.25">
      <c r="A232" s="14">
        <v>4</v>
      </c>
      <c r="B232" s="11" t="s">
        <v>69</v>
      </c>
      <c r="C232" s="7">
        <f>SUM(D232:K232)+N232+O232</f>
        <v>1412.1356000000001</v>
      </c>
      <c r="D232" s="13"/>
      <c r="E232" s="12"/>
      <c r="F232" s="13"/>
      <c r="G232" s="13"/>
      <c r="H232" s="13"/>
      <c r="I232" s="13"/>
      <c r="J232" s="13"/>
      <c r="K232" s="11">
        <v>1412.1356000000001</v>
      </c>
      <c r="L232" s="13"/>
      <c r="M232" s="12"/>
      <c r="N232" s="12"/>
      <c r="O232" s="12"/>
    </row>
    <row r="233" spans="1:15" s="10" customFormat="1" ht="13.2" x14ac:dyDescent="0.25">
      <c r="A233" s="14">
        <v>5</v>
      </c>
      <c r="B233" s="11" t="s">
        <v>68</v>
      </c>
      <c r="C233" s="7">
        <f>SUM(D233:K233)+N233+O233</f>
        <v>3971.337184</v>
      </c>
      <c r="D233" s="13"/>
      <c r="E233" s="12"/>
      <c r="F233" s="13"/>
      <c r="G233" s="13"/>
      <c r="H233" s="13"/>
      <c r="I233" s="13"/>
      <c r="J233" s="13"/>
      <c r="K233" s="11">
        <v>3971.337184</v>
      </c>
      <c r="L233" s="13"/>
      <c r="M233" s="12"/>
      <c r="N233" s="12"/>
      <c r="O233" s="12"/>
    </row>
    <row r="234" spans="1:15" s="10" customFormat="1" ht="26.4" x14ac:dyDescent="0.25">
      <c r="A234" s="14">
        <v>6</v>
      </c>
      <c r="B234" s="11" t="s">
        <v>67</v>
      </c>
      <c r="C234" s="7">
        <f>SUM(D234:K234)+N234+O234</f>
        <v>4160.7199999999993</v>
      </c>
      <c r="D234" s="13"/>
      <c r="E234" s="12"/>
      <c r="F234" s="13"/>
      <c r="G234" s="13"/>
      <c r="H234" s="13"/>
      <c r="I234" s="13"/>
      <c r="J234" s="13"/>
      <c r="K234" s="11">
        <v>4160.7199999999993</v>
      </c>
      <c r="L234" s="13"/>
      <c r="M234" s="12"/>
      <c r="N234" s="12"/>
      <c r="O234" s="12"/>
    </row>
    <row r="235" spans="1:15" s="10" customFormat="1" ht="26.4" x14ac:dyDescent="0.25">
      <c r="A235" s="14">
        <v>7</v>
      </c>
      <c r="B235" s="11" t="s">
        <v>66</v>
      </c>
      <c r="C235" s="7">
        <f>SUM(D235:K235)+N235+O235</f>
        <v>1351.738848</v>
      </c>
      <c r="D235" s="13"/>
      <c r="E235" s="12"/>
      <c r="F235" s="13"/>
      <c r="G235" s="13"/>
      <c r="H235" s="13"/>
      <c r="I235" s="13"/>
      <c r="J235" s="13"/>
      <c r="K235" s="11">
        <v>1351.738848</v>
      </c>
      <c r="L235" s="13"/>
      <c r="M235" s="12"/>
      <c r="N235" s="12"/>
      <c r="O235" s="12"/>
    </row>
    <row r="236" spans="1:15" s="10" customFormat="1" ht="26.4" x14ac:dyDescent="0.25">
      <c r="A236" s="14">
        <v>8</v>
      </c>
      <c r="B236" s="11" t="s">
        <v>65</v>
      </c>
      <c r="C236" s="7">
        <f>SUM(D236:K236)+N236+O236</f>
        <v>1622.1608159999998</v>
      </c>
      <c r="D236" s="13"/>
      <c r="E236" s="12"/>
      <c r="F236" s="13"/>
      <c r="G236" s="13"/>
      <c r="H236" s="13"/>
      <c r="I236" s="13"/>
      <c r="J236" s="13"/>
      <c r="K236" s="11">
        <v>1622.1608159999998</v>
      </c>
      <c r="L236" s="13"/>
      <c r="M236" s="12"/>
      <c r="N236" s="12"/>
      <c r="O236" s="12"/>
    </row>
    <row r="237" spans="1:15" s="10" customFormat="1" ht="13.2" x14ac:dyDescent="0.25">
      <c r="A237" s="14">
        <v>9</v>
      </c>
      <c r="B237" s="11" t="s">
        <v>64</v>
      </c>
      <c r="C237" s="7">
        <f>SUM(D237:K237)+N237+O237</f>
        <v>0</v>
      </c>
      <c r="D237" s="16"/>
      <c r="E237" s="12"/>
      <c r="F237" s="13"/>
      <c r="G237" s="13"/>
      <c r="H237" s="13"/>
      <c r="I237" s="13"/>
      <c r="J237" s="13"/>
      <c r="K237" s="11">
        <v>0</v>
      </c>
      <c r="L237" s="13"/>
      <c r="M237" s="12"/>
      <c r="N237" s="12"/>
      <c r="O237" s="12"/>
    </row>
    <row r="238" spans="1:15" s="10" customFormat="1" ht="13.2" x14ac:dyDescent="0.25">
      <c r="A238" s="14">
        <v>10</v>
      </c>
      <c r="B238" s="11" t="s">
        <v>63</v>
      </c>
      <c r="C238" s="7">
        <f>SUM(D238:K238)+N238+O238</f>
        <v>98640</v>
      </c>
      <c r="D238" s="13"/>
      <c r="E238" s="12"/>
      <c r="F238" s="13"/>
      <c r="G238" s="13"/>
      <c r="H238" s="13"/>
      <c r="I238" s="13"/>
      <c r="J238" s="13"/>
      <c r="K238" s="11">
        <v>98640</v>
      </c>
      <c r="L238" s="13"/>
      <c r="M238" s="12"/>
      <c r="N238" s="12"/>
      <c r="O238" s="12"/>
    </row>
    <row r="239" spans="1:15" s="10" customFormat="1" ht="13.2" x14ac:dyDescent="0.25">
      <c r="A239" s="14">
        <v>11</v>
      </c>
      <c r="B239" s="11" t="s">
        <v>62</v>
      </c>
      <c r="C239" s="7">
        <f>SUM(D239:K239)+N239+O239</f>
        <v>0</v>
      </c>
      <c r="D239" s="13"/>
      <c r="E239" s="12"/>
      <c r="F239" s="13"/>
      <c r="G239" s="13"/>
      <c r="H239" s="13"/>
      <c r="I239" s="13"/>
      <c r="J239" s="13"/>
      <c r="K239" s="11">
        <v>0</v>
      </c>
      <c r="L239" s="13"/>
      <c r="M239" s="12"/>
      <c r="N239" s="12"/>
      <c r="O239" s="12"/>
    </row>
    <row r="240" spans="1:15" s="10" customFormat="1" ht="13.2" x14ac:dyDescent="0.25">
      <c r="A240" s="14">
        <v>11</v>
      </c>
      <c r="B240" s="11" t="s">
        <v>61</v>
      </c>
      <c r="C240" s="7">
        <f>SUM(D240:K240)+N240+O240</f>
        <v>13383.499999999998</v>
      </c>
      <c r="D240" s="13"/>
      <c r="E240" s="12"/>
      <c r="F240" s="13"/>
      <c r="G240" s="13"/>
      <c r="H240" s="13"/>
      <c r="I240" s="13"/>
      <c r="J240" s="13"/>
      <c r="K240" s="11">
        <v>13383.499999999998</v>
      </c>
      <c r="L240" s="13"/>
      <c r="M240" s="12"/>
      <c r="N240" s="12"/>
      <c r="O240" s="12"/>
    </row>
    <row r="241" spans="1:15" s="10" customFormat="1" ht="13.2" x14ac:dyDescent="0.25">
      <c r="A241" s="14">
        <v>12</v>
      </c>
      <c r="B241" s="11" t="s">
        <v>60</v>
      </c>
      <c r="C241" s="7">
        <f>SUM(D241:K241)+N241+O241</f>
        <v>6900</v>
      </c>
      <c r="D241" s="13"/>
      <c r="E241" s="12"/>
      <c r="F241" s="13"/>
      <c r="G241" s="13"/>
      <c r="H241" s="13"/>
      <c r="I241" s="13"/>
      <c r="J241" s="13"/>
      <c r="K241" s="11">
        <v>6900</v>
      </c>
      <c r="L241" s="13"/>
      <c r="M241" s="12"/>
      <c r="N241" s="12"/>
      <c r="O241" s="12"/>
    </row>
    <row r="242" spans="1:15" s="10" customFormat="1" ht="52.8" x14ac:dyDescent="0.25">
      <c r="A242" s="14">
        <v>13</v>
      </c>
      <c r="B242" s="11" t="s">
        <v>59</v>
      </c>
      <c r="C242" s="7">
        <f>SUM(D242:K242)+N242+O242</f>
        <v>900</v>
      </c>
      <c r="D242" s="13"/>
      <c r="E242" s="12"/>
      <c r="F242" s="13"/>
      <c r="G242" s="13"/>
      <c r="H242" s="13"/>
      <c r="I242" s="13"/>
      <c r="J242" s="13"/>
      <c r="K242" s="11">
        <v>900</v>
      </c>
      <c r="L242" s="13"/>
      <c r="M242" s="12"/>
      <c r="N242" s="12"/>
      <c r="O242" s="12"/>
    </row>
    <row r="243" spans="1:15" s="10" customFormat="1" ht="13.2" x14ac:dyDescent="0.25">
      <c r="A243" s="14">
        <v>14</v>
      </c>
      <c r="B243" s="11" t="s">
        <v>58</v>
      </c>
      <c r="C243" s="7">
        <f>SUM(D243:K243)+N243+O243</f>
        <v>2289.6465479999997</v>
      </c>
      <c r="D243" s="13"/>
      <c r="E243" s="12"/>
      <c r="F243" s="13"/>
      <c r="G243" s="13"/>
      <c r="H243" s="13"/>
      <c r="I243" s="13"/>
      <c r="J243" s="13"/>
      <c r="K243" s="11">
        <v>2289.6465479999997</v>
      </c>
      <c r="L243" s="13"/>
      <c r="M243" s="12"/>
      <c r="N243" s="12"/>
      <c r="O243" s="12"/>
    </row>
    <row r="244" spans="1:15" s="10" customFormat="1" ht="52.8" x14ac:dyDescent="0.25">
      <c r="A244" s="14">
        <v>15</v>
      </c>
      <c r="B244" s="11" t="s">
        <v>57</v>
      </c>
      <c r="C244" s="7">
        <f>SUM(D244:K244)+N244+O244</f>
        <v>2561.9756519999996</v>
      </c>
      <c r="D244" s="13"/>
      <c r="E244" s="12"/>
      <c r="F244" s="13"/>
      <c r="G244" s="13"/>
      <c r="H244" s="13"/>
      <c r="I244" s="13"/>
      <c r="J244" s="13"/>
      <c r="K244" s="11">
        <v>2561.9756519999996</v>
      </c>
      <c r="L244" s="13"/>
      <c r="M244" s="12"/>
      <c r="N244" s="12"/>
      <c r="O244" s="12"/>
    </row>
    <row r="245" spans="1:15" s="10" customFormat="1" ht="66" x14ac:dyDescent="0.25">
      <c r="A245" s="14">
        <v>16</v>
      </c>
      <c r="B245" s="11" t="s">
        <v>56</v>
      </c>
      <c r="C245" s="7">
        <f>SUM(D245:K245)+N245+O245</f>
        <v>40869</v>
      </c>
      <c r="D245" s="13"/>
      <c r="E245" s="12"/>
      <c r="F245" s="13"/>
      <c r="G245" s="13"/>
      <c r="H245" s="13"/>
      <c r="I245" s="13"/>
      <c r="J245" s="13"/>
      <c r="K245" s="11">
        <v>40869</v>
      </c>
      <c r="L245" s="13"/>
      <c r="M245" s="12"/>
      <c r="N245" s="12"/>
      <c r="O245" s="12"/>
    </row>
    <row r="246" spans="1:15" s="10" customFormat="1" ht="66" x14ac:dyDescent="0.25">
      <c r="A246" s="14">
        <v>17</v>
      </c>
      <c r="B246" s="11" t="s">
        <v>55</v>
      </c>
      <c r="C246" s="7">
        <f>SUM(D246:K246)+N246+O246</f>
        <v>1290</v>
      </c>
      <c r="D246" s="13"/>
      <c r="E246" s="12"/>
      <c r="F246" s="13"/>
      <c r="G246" s="13"/>
      <c r="H246" s="13"/>
      <c r="I246" s="13"/>
      <c r="J246" s="13"/>
      <c r="K246" s="11">
        <v>1290</v>
      </c>
      <c r="L246" s="13"/>
      <c r="M246" s="12"/>
      <c r="N246" s="12"/>
      <c r="O246" s="12"/>
    </row>
    <row r="247" spans="1:15" s="10" customFormat="1" ht="26.4" x14ac:dyDescent="0.25">
      <c r="A247" s="14">
        <v>18</v>
      </c>
      <c r="B247" s="11" t="s">
        <v>54</v>
      </c>
      <c r="C247" s="7">
        <f>SUM(D247:K247)+N247+O247</f>
        <v>20000</v>
      </c>
      <c r="D247" s="13"/>
      <c r="E247" s="12"/>
      <c r="F247" s="13"/>
      <c r="G247" s="13"/>
      <c r="H247" s="13"/>
      <c r="I247" s="13"/>
      <c r="J247" s="13"/>
      <c r="K247" s="11">
        <v>20000</v>
      </c>
      <c r="L247" s="13"/>
      <c r="M247" s="12"/>
      <c r="N247" s="12"/>
      <c r="O247" s="12"/>
    </row>
    <row r="248" spans="1:15" s="10" customFormat="1" ht="26.4" x14ac:dyDescent="0.25">
      <c r="A248" s="14">
        <v>19</v>
      </c>
      <c r="B248" s="11" t="s">
        <v>53</v>
      </c>
      <c r="C248" s="7">
        <f>SUM(D248:K248)+N248+O248</f>
        <v>0</v>
      </c>
      <c r="D248" s="13"/>
      <c r="E248" s="12"/>
      <c r="F248" s="13"/>
      <c r="G248" s="13"/>
      <c r="H248" s="13"/>
      <c r="I248" s="13"/>
      <c r="J248" s="13"/>
      <c r="K248" s="11">
        <v>0</v>
      </c>
      <c r="L248" s="13"/>
      <c r="M248" s="12"/>
      <c r="N248" s="12"/>
      <c r="O248" s="12"/>
    </row>
    <row r="249" spans="1:15" s="10" customFormat="1" ht="26.4" x14ac:dyDescent="0.25">
      <c r="A249" s="14">
        <v>20</v>
      </c>
      <c r="B249" s="11" t="s">
        <v>52</v>
      </c>
      <c r="C249" s="7">
        <f>SUM(D249:K249)+N249+O249</f>
        <v>2000</v>
      </c>
      <c r="D249" s="13"/>
      <c r="E249" s="12"/>
      <c r="F249" s="13"/>
      <c r="G249" s="13"/>
      <c r="H249" s="13"/>
      <c r="I249" s="13"/>
      <c r="J249" s="13"/>
      <c r="K249" s="11">
        <v>2000</v>
      </c>
      <c r="L249" s="13"/>
      <c r="M249" s="12"/>
      <c r="N249" s="12"/>
      <c r="O249" s="12"/>
    </row>
    <row r="250" spans="1:15" s="10" customFormat="1" ht="13.2" x14ac:dyDescent="0.25">
      <c r="A250" s="14">
        <v>21</v>
      </c>
      <c r="B250" s="11" t="s">
        <v>51</v>
      </c>
      <c r="C250" s="7">
        <f>SUM(D250:K250)+N250+O250</f>
        <v>0</v>
      </c>
      <c r="D250" s="13"/>
      <c r="E250" s="12"/>
      <c r="F250" s="13"/>
      <c r="G250" s="13"/>
      <c r="H250" s="13"/>
      <c r="I250" s="13"/>
      <c r="J250" s="13"/>
      <c r="K250" s="11">
        <v>0</v>
      </c>
      <c r="L250" s="13"/>
      <c r="M250" s="12"/>
      <c r="N250" s="12"/>
      <c r="O250" s="12"/>
    </row>
    <row r="251" spans="1:15" s="10" customFormat="1" ht="39.6" x14ac:dyDescent="0.25">
      <c r="A251" s="14">
        <v>22</v>
      </c>
      <c r="B251" s="11" t="s">
        <v>50</v>
      </c>
      <c r="C251" s="7">
        <f>SUM(D251:K251)+N251+O251</f>
        <v>25000</v>
      </c>
      <c r="D251" s="13"/>
      <c r="E251" s="12"/>
      <c r="F251" s="13"/>
      <c r="G251" s="13"/>
      <c r="H251" s="13"/>
      <c r="I251" s="13"/>
      <c r="J251" s="13"/>
      <c r="K251" s="11">
        <v>25000</v>
      </c>
      <c r="L251" s="13"/>
      <c r="M251" s="12"/>
      <c r="N251" s="12"/>
      <c r="O251" s="12"/>
    </row>
    <row r="252" spans="1:15" s="10" customFormat="1" ht="13.2" x14ac:dyDescent="0.25">
      <c r="A252" s="14">
        <v>23</v>
      </c>
      <c r="B252" s="11" t="s">
        <v>49</v>
      </c>
      <c r="C252" s="7">
        <f>SUM(D252:K252)+N252+O252</f>
        <v>0</v>
      </c>
      <c r="D252" s="13"/>
      <c r="E252" s="12"/>
      <c r="F252" s="13"/>
      <c r="G252" s="13"/>
      <c r="H252" s="13"/>
      <c r="I252" s="13"/>
      <c r="J252" s="13"/>
      <c r="K252" s="11">
        <v>0</v>
      </c>
      <c r="L252" s="13"/>
      <c r="M252" s="12"/>
      <c r="N252" s="12"/>
      <c r="O252" s="12"/>
    </row>
    <row r="253" spans="1:15" s="10" customFormat="1" ht="13.2" x14ac:dyDescent="0.25">
      <c r="A253" s="14">
        <v>24</v>
      </c>
      <c r="B253" s="11" t="s">
        <v>48</v>
      </c>
      <c r="C253" s="7">
        <f>SUM(D253:K253)+N253+O253</f>
        <v>32250.164000000004</v>
      </c>
      <c r="D253" s="13"/>
      <c r="E253" s="12"/>
      <c r="F253" s="13"/>
      <c r="G253" s="13"/>
      <c r="H253" s="13"/>
      <c r="I253" s="13"/>
      <c r="J253" s="13"/>
      <c r="K253" s="11">
        <v>32250.164000000004</v>
      </c>
      <c r="L253" s="13"/>
      <c r="M253" s="12"/>
      <c r="N253" s="12"/>
      <c r="O253" s="12"/>
    </row>
    <row r="254" spans="1:15" s="10" customFormat="1" ht="26.4" x14ac:dyDescent="0.25">
      <c r="A254" s="14">
        <v>25</v>
      </c>
      <c r="B254" s="11" t="s">
        <v>47</v>
      </c>
      <c r="C254" s="7">
        <f>SUM(D254:K254)+N254+O254</f>
        <v>80000</v>
      </c>
      <c r="D254" s="13"/>
      <c r="E254" s="12"/>
      <c r="F254" s="13"/>
      <c r="G254" s="13"/>
      <c r="H254" s="13"/>
      <c r="I254" s="13"/>
      <c r="J254" s="13"/>
      <c r="K254" s="11">
        <v>80000</v>
      </c>
      <c r="L254" s="13"/>
      <c r="M254" s="12"/>
      <c r="N254" s="12"/>
      <c r="O254" s="12"/>
    </row>
    <row r="255" spans="1:15" s="10" customFormat="1" ht="26.4" x14ac:dyDescent="0.25">
      <c r="A255" s="14">
        <v>26</v>
      </c>
      <c r="B255" s="11" t="s">
        <v>46</v>
      </c>
      <c r="C255" s="7">
        <f>SUM(D255:K255)+N255+O255</f>
        <v>35073</v>
      </c>
      <c r="D255" s="13"/>
      <c r="E255" s="12"/>
      <c r="F255" s="13"/>
      <c r="G255" s="13"/>
      <c r="H255" s="13"/>
      <c r="I255" s="13"/>
      <c r="J255" s="13"/>
      <c r="K255" s="11">
        <v>35073</v>
      </c>
      <c r="L255" s="13"/>
      <c r="M255" s="12"/>
      <c r="N255" s="12"/>
      <c r="O255" s="12"/>
    </row>
    <row r="256" spans="1:15" s="10" customFormat="1" ht="26.4" x14ac:dyDescent="0.25">
      <c r="A256" s="14">
        <v>27</v>
      </c>
      <c r="B256" s="23" t="s">
        <v>45</v>
      </c>
      <c r="C256" s="7">
        <f>SUM(D256:K256)+N256+O256</f>
        <v>8931.6</v>
      </c>
      <c r="D256" s="13"/>
      <c r="E256" s="12"/>
      <c r="F256" s="13"/>
      <c r="G256" s="13"/>
      <c r="H256" s="13"/>
      <c r="I256" s="13"/>
      <c r="J256" s="13"/>
      <c r="K256" s="11">
        <v>8931.6</v>
      </c>
      <c r="L256" s="13"/>
      <c r="M256" s="12"/>
      <c r="N256" s="12"/>
      <c r="O256" s="12"/>
    </row>
    <row r="257" spans="1:15" s="10" customFormat="1" ht="39.6" x14ac:dyDescent="0.25">
      <c r="A257" s="14">
        <v>28</v>
      </c>
      <c r="B257" s="23" t="s">
        <v>44</v>
      </c>
      <c r="C257" s="7">
        <f>SUM(D257:K257)+N257+O257</f>
        <v>17227.400000000001</v>
      </c>
      <c r="D257" s="13"/>
      <c r="E257" s="12"/>
      <c r="F257" s="13"/>
      <c r="G257" s="13"/>
      <c r="H257" s="13"/>
      <c r="I257" s="13"/>
      <c r="J257" s="13"/>
      <c r="K257" s="11">
        <v>17227.400000000001</v>
      </c>
      <c r="L257" s="13"/>
      <c r="M257" s="12"/>
      <c r="N257" s="12"/>
      <c r="O257" s="12"/>
    </row>
    <row r="258" spans="1:15" s="10" customFormat="1" ht="13.2" x14ac:dyDescent="0.25">
      <c r="A258" s="14">
        <v>29</v>
      </c>
      <c r="B258" s="23" t="s">
        <v>43</v>
      </c>
      <c r="C258" s="7">
        <f>SUM(D258:K258)+N258+O258</f>
        <v>7000</v>
      </c>
      <c r="D258" s="13"/>
      <c r="E258" s="12"/>
      <c r="F258" s="13"/>
      <c r="G258" s="13"/>
      <c r="H258" s="13"/>
      <c r="I258" s="13"/>
      <c r="J258" s="13"/>
      <c r="K258" s="11">
        <v>7000</v>
      </c>
      <c r="L258" s="13"/>
      <c r="M258" s="12"/>
      <c r="N258" s="12"/>
      <c r="O258" s="12"/>
    </row>
    <row r="259" spans="1:15" s="10" customFormat="1" ht="26.4" x14ac:dyDescent="0.25">
      <c r="A259" s="14">
        <v>30</v>
      </c>
      <c r="B259" s="23" t="s">
        <v>42</v>
      </c>
      <c r="C259" s="7">
        <f>SUM(D259:K259)+N259+O259</f>
        <v>2936</v>
      </c>
      <c r="D259" s="13"/>
      <c r="E259" s="12"/>
      <c r="F259" s="13"/>
      <c r="G259" s="13"/>
      <c r="H259" s="13"/>
      <c r="I259" s="13"/>
      <c r="J259" s="13"/>
      <c r="K259" s="11">
        <v>2936</v>
      </c>
      <c r="L259" s="13"/>
      <c r="M259" s="12"/>
      <c r="N259" s="12"/>
      <c r="O259" s="12"/>
    </row>
    <row r="260" spans="1:15" s="10" customFormat="1" ht="52.8" x14ac:dyDescent="0.25">
      <c r="A260" s="14">
        <v>31</v>
      </c>
      <c r="B260" s="23" t="s">
        <v>41</v>
      </c>
      <c r="C260" s="7">
        <f>SUM(D260:K260)+N260+O260</f>
        <v>0</v>
      </c>
      <c r="D260" s="13"/>
      <c r="E260" s="12"/>
      <c r="F260" s="13"/>
      <c r="G260" s="13"/>
      <c r="H260" s="13"/>
      <c r="I260" s="13"/>
      <c r="J260" s="13"/>
      <c r="K260" s="11">
        <v>0</v>
      </c>
      <c r="L260" s="13"/>
      <c r="M260" s="12"/>
      <c r="N260" s="12"/>
      <c r="O260" s="12"/>
    </row>
    <row r="261" spans="1:15" s="10" customFormat="1" ht="26.4" x14ac:dyDescent="0.25">
      <c r="A261" s="14">
        <v>32</v>
      </c>
      <c r="B261" s="23" t="s">
        <v>40</v>
      </c>
      <c r="C261" s="7">
        <f>SUM(D261:K261)+N261+O261</f>
        <v>14000</v>
      </c>
      <c r="D261" s="13"/>
      <c r="E261" s="12"/>
      <c r="F261" s="13"/>
      <c r="G261" s="13"/>
      <c r="H261" s="13"/>
      <c r="I261" s="13"/>
      <c r="J261" s="13"/>
      <c r="K261" s="11">
        <v>14000</v>
      </c>
      <c r="L261" s="13"/>
      <c r="M261" s="12"/>
      <c r="N261" s="12"/>
      <c r="O261" s="12"/>
    </row>
    <row r="262" spans="1:15" s="10" customFormat="1" ht="26.4" x14ac:dyDescent="0.25">
      <c r="A262" s="14">
        <v>33</v>
      </c>
      <c r="B262" s="23" t="s">
        <v>39</v>
      </c>
      <c r="C262" s="7">
        <f>SUM(D262:K262)+N262+O262</f>
        <v>320136</v>
      </c>
      <c r="D262" s="13"/>
      <c r="E262" s="12"/>
      <c r="F262" s="13"/>
      <c r="G262" s="13"/>
      <c r="H262" s="13"/>
      <c r="I262" s="13"/>
      <c r="J262" s="13"/>
      <c r="K262" s="11">
        <v>320136</v>
      </c>
      <c r="L262" s="13"/>
      <c r="M262" s="12"/>
      <c r="N262" s="12"/>
      <c r="O262" s="12"/>
    </row>
    <row r="263" spans="1:15" s="10" customFormat="1" ht="13.2" x14ac:dyDescent="0.25">
      <c r="A263" s="14">
        <v>34</v>
      </c>
      <c r="B263" s="23" t="s">
        <v>38</v>
      </c>
      <c r="C263" s="7">
        <f>SUM(D263:K263)+N263+O263</f>
        <v>20000</v>
      </c>
      <c r="D263" s="13"/>
      <c r="E263" s="12"/>
      <c r="F263" s="13"/>
      <c r="G263" s="13"/>
      <c r="H263" s="13"/>
      <c r="I263" s="13"/>
      <c r="J263" s="13"/>
      <c r="K263" s="11">
        <v>20000</v>
      </c>
      <c r="L263" s="13"/>
      <c r="M263" s="12"/>
      <c r="N263" s="12"/>
      <c r="O263" s="12"/>
    </row>
    <row r="264" spans="1:15" s="10" customFormat="1" ht="39.6" x14ac:dyDescent="0.25">
      <c r="A264" s="14">
        <v>35</v>
      </c>
      <c r="B264" s="23" t="s">
        <v>37</v>
      </c>
      <c r="C264" s="7">
        <f>SUM(D264:K264)+N264+O264</f>
        <v>940</v>
      </c>
      <c r="D264" s="13"/>
      <c r="E264" s="12"/>
      <c r="F264" s="13"/>
      <c r="G264" s="13"/>
      <c r="H264" s="13"/>
      <c r="I264" s="13"/>
      <c r="J264" s="13"/>
      <c r="K264" s="11">
        <v>940</v>
      </c>
      <c r="L264" s="13"/>
      <c r="M264" s="12"/>
      <c r="N264" s="12"/>
      <c r="O264" s="12"/>
    </row>
    <row r="265" spans="1:15" s="10" customFormat="1" ht="66" x14ac:dyDescent="0.25">
      <c r="A265" s="14">
        <v>36</v>
      </c>
      <c r="B265" s="11" t="s">
        <v>36</v>
      </c>
      <c r="C265" s="7">
        <f>SUM(D265:K265)+N265+O265</f>
        <v>94282.49</v>
      </c>
      <c r="D265" s="13"/>
      <c r="E265" s="12"/>
      <c r="F265" s="13"/>
      <c r="G265" s="13"/>
      <c r="H265" s="13"/>
      <c r="I265" s="13"/>
      <c r="J265" s="13"/>
      <c r="K265" s="11">
        <v>94282.49</v>
      </c>
      <c r="L265" s="13"/>
      <c r="M265" s="12"/>
      <c r="N265" s="12"/>
      <c r="O265" s="12"/>
    </row>
    <row r="266" spans="1:15" s="10" customFormat="1" ht="39.6" x14ac:dyDescent="0.25">
      <c r="A266" s="22"/>
      <c r="B266" s="21" t="s">
        <v>35</v>
      </c>
      <c r="C266" s="7">
        <f>SUM(D266:K266)+N266+O266</f>
        <v>43000</v>
      </c>
      <c r="D266" s="13"/>
      <c r="E266" s="12"/>
      <c r="F266" s="13"/>
      <c r="G266" s="13"/>
      <c r="H266" s="13"/>
      <c r="I266" s="13"/>
      <c r="J266" s="13"/>
      <c r="K266" s="11">
        <v>43000</v>
      </c>
      <c r="L266" s="13"/>
      <c r="M266" s="12"/>
      <c r="N266" s="12"/>
      <c r="O266" s="12"/>
    </row>
    <row r="267" spans="1:15" s="10" customFormat="1" ht="26.4" x14ac:dyDescent="0.25">
      <c r="A267" s="22"/>
      <c r="B267" s="21" t="s">
        <v>34</v>
      </c>
      <c r="C267" s="7">
        <f>SUM(D267:K267)+N267+O267</f>
        <v>51282.490000000005</v>
      </c>
      <c r="D267" s="13"/>
      <c r="E267" s="12"/>
      <c r="F267" s="13"/>
      <c r="G267" s="13"/>
      <c r="H267" s="13"/>
      <c r="I267" s="13"/>
      <c r="J267" s="13"/>
      <c r="K267" s="11">
        <v>51282.490000000005</v>
      </c>
      <c r="L267" s="13"/>
      <c r="M267" s="12"/>
      <c r="N267" s="12"/>
      <c r="O267" s="12"/>
    </row>
    <row r="268" spans="1:15" s="10" customFormat="1" ht="26.4" x14ac:dyDescent="0.25">
      <c r="A268" s="20" t="s">
        <v>33</v>
      </c>
      <c r="B268" s="19" t="s">
        <v>32</v>
      </c>
      <c r="C268" s="7">
        <f>SUM(D268:K268)+N268+O268</f>
        <v>90109.665785999998</v>
      </c>
      <c r="D268" s="13"/>
      <c r="E268" s="12"/>
      <c r="F268" s="13"/>
      <c r="G268" s="13"/>
      <c r="H268" s="13"/>
      <c r="I268" s="13"/>
      <c r="J268" s="18">
        <v>90109.665785999998</v>
      </c>
      <c r="K268" s="13"/>
      <c r="L268" s="13"/>
      <c r="M268" s="12"/>
      <c r="N268" s="12"/>
      <c r="O268" s="12"/>
    </row>
    <row r="269" spans="1:15" s="10" customFormat="1" ht="13.2" x14ac:dyDescent="0.25">
      <c r="A269" s="14">
        <v>1</v>
      </c>
      <c r="B269" s="11" t="s">
        <v>31</v>
      </c>
      <c r="C269" s="7">
        <f>SUM(D269:K269)+N269+O269</f>
        <v>0</v>
      </c>
      <c r="D269" s="13"/>
      <c r="E269" s="12"/>
      <c r="F269" s="13"/>
      <c r="G269" s="13"/>
      <c r="H269" s="13"/>
      <c r="I269" s="13"/>
      <c r="J269" s="11">
        <v>0</v>
      </c>
      <c r="K269" s="13"/>
      <c r="L269" s="13"/>
      <c r="M269" s="12"/>
      <c r="N269" s="12"/>
      <c r="O269" s="12"/>
    </row>
    <row r="270" spans="1:15" s="10" customFormat="1" ht="26.4" x14ac:dyDescent="0.25">
      <c r="A270" s="14">
        <v>2</v>
      </c>
      <c r="B270" s="11" t="s">
        <v>30</v>
      </c>
      <c r="C270" s="7">
        <f>SUM(D270:K270)+N270+O270</f>
        <v>617.74183999999991</v>
      </c>
      <c r="D270" s="13"/>
      <c r="E270" s="12"/>
      <c r="F270" s="13"/>
      <c r="G270" s="13"/>
      <c r="H270" s="13"/>
      <c r="I270" s="13"/>
      <c r="J270" s="11">
        <v>617.74183999999991</v>
      </c>
      <c r="K270" s="13"/>
      <c r="L270" s="13"/>
      <c r="M270" s="12"/>
      <c r="N270" s="12"/>
      <c r="O270" s="12"/>
    </row>
    <row r="271" spans="1:15" s="10" customFormat="1" ht="26.4" x14ac:dyDescent="0.25">
      <c r="A271" s="14">
        <v>3</v>
      </c>
      <c r="B271" s="11" t="s">
        <v>29</v>
      </c>
      <c r="C271" s="7">
        <f>SUM(D271:K271)+N271+O271</f>
        <v>2825.9164799999999</v>
      </c>
      <c r="D271" s="13"/>
      <c r="E271" s="12"/>
      <c r="F271" s="13"/>
      <c r="G271" s="13"/>
      <c r="H271" s="13"/>
      <c r="I271" s="13"/>
      <c r="J271" s="11">
        <v>2825.9164799999999</v>
      </c>
      <c r="K271" s="13"/>
      <c r="L271" s="13"/>
      <c r="M271" s="12"/>
      <c r="N271" s="12"/>
      <c r="O271" s="12"/>
    </row>
    <row r="272" spans="1:15" s="10" customFormat="1" ht="26.4" x14ac:dyDescent="0.25">
      <c r="A272" s="14">
        <v>4</v>
      </c>
      <c r="B272" s="11" t="s">
        <v>28</v>
      </c>
      <c r="C272" s="7">
        <f>SUM(D272:K272)+N272+O272</f>
        <v>1416.0571199999999</v>
      </c>
      <c r="D272" s="13"/>
      <c r="E272" s="12"/>
      <c r="F272" s="13"/>
      <c r="G272" s="13"/>
      <c r="H272" s="13"/>
      <c r="I272" s="13"/>
      <c r="J272" s="11">
        <v>1416.0571199999999</v>
      </c>
      <c r="K272" s="13"/>
      <c r="L272" s="13"/>
      <c r="M272" s="12"/>
      <c r="N272" s="12"/>
      <c r="O272" s="12"/>
    </row>
    <row r="273" spans="1:15" s="10" customFormat="1" ht="13.2" x14ac:dyDescent="0.25">
      <c r="A273" s="14">
        <v>5</v>
      </c>
      <c r="B273" s="11" t="s">
        <v>27</v>
      </c>
      <c r="C273" s="7">
        <f>SUM(D273:K273)+N273+O273</f>
        <v>2588.26872</v>
      </c>
      <c r="D273" s="13"/>
      <c r="E273" s="12"/>
      <c r="F273" s="13"/>
      <c r="G273" s="13"/>
      <c r="H273" s="13"/>
      <c r="I273" s="13"/>
      <c r="J273" s="11">
        <v>2588.26872</v>
      </c>
      <c r="K273" s="13"/>
      <c r="L273" s="13"/>
      <c r="M273" s="12"/>
      <c r="N273" s="12"/>
      <c r="O273" s="12"/>
    </row>
    <row r="274" spans="1:15" s="10" customFormat="1" ht="13.2" x14ac:dyDescent="0.25">
      <c r="A274" s="14">
        <v>6</v>
      </c>
      <c r="B274" s="11" t="s">
        <v>26</v>
      </c>
      <c r="C274" s="7">
        <f>SUM(D274:K274)+N274+O274</f>
        <v>4988.9748</v>
      </c>
      <c r="D274" s="13"/>
      <c r="E274" s="12"/>
      <c r="F274" s="13"/>
      <c r="G274" s="13"/>
      <c r="H274" s="13"/>
      <c r="I274" s="13"/>
      <c r="J274" s="11">
        <v>4988.9748</v>
      </c>
      <c r="K274" s="13"/>
      <c r="L274" s="13"/>
      <c r="M274" s="12"/>
      <c r="N274" s="12"/>
      <c r="O274" s="12"/>
    </row>
    <row r="275" spans="1:15" s="10" customFormat="1" ht="26.4" x14ac:dyDescent="0.25">
      <c r="A275" s="14">
        <v>7</v>
      </c>
      <c r="B275" s="11" t="s">
        <v>25</v>
      </c>
      <c r="C275" s="7">
        <f>SUM(D275:K275)+N275+O275</f>
        <v>0</v>
      </c>
      <c r="D275" s="13"/>
      <c r="E275" s="12"/>
      <c r="F275" s="13"/>
      <c r="G275" s="13"/>
      <c r="H275" s="13"/>
      <c r="I275" s="13"/>
      <c r="J275" s="11">
        <v>0</v>
      </c>
      <c r="K275" s="13"/>
      <c r="L275" s="13"/>
      <c r="M275" s="12"/>
      <c r="N275" s="12"/>
      <c r="O275" s="12"/>
    </row>
    <row r="276" spans="1:15" s="10" customFormat="1" ht="26.4" x14ac:dyDescent="0.25">
      <c r="A276" s="14">
        <v>8</v>
      </c>
      <c r="B276" s="11" t="s">
        <v>24</v>
      </c>
      <c r="C276" s="7">
        <f>SUM(D276:K276)+N276+O276</f>
        <v>35481.706825999994</v>
      </c>
      <c r="D276" s="13"/>
      <c r="E276" s="12"/>
      <c r="F276" s="13"/>
      <c r="G276" s="13"/>
      <c r="H276" s="13"/>
      <c r="I276" s="13"/>
      <c r="J276" s="11">
        <v>35481.706825999994</v>
      </c>
      <c r="K276" s="13"/>
      <c r="L276" s="13"/>
      <c r="M276" s="12"/>
      <c r="N276" s="12"/>
      <c r="O276" s="12"/>
    </row>
    <row r="277" spans="1:15" s="10" customFormat="1" ht="13.2" x14ac:dyDescent="0.25">
      <c r="A277" s="14">
        <v>9</v>
      </c>
      <c r="B277" s="11" t="s">
        <v>23</v>
      </c>
      <c r="C277" s="7">
        <f>SUM(D277:K277)+N277+O277</f>
        <v>1500</v>
      </c>
      <c r="D277" s="13"/>
      <c r="E277" s="12"/>
      <c r="F277" s="13"/>
      <c r="G277" s="13"/>
      <c r="H277" s="13"/>
      <c r="I277" s="13"/>
      <c r="J277" s="11">
        <v>1500</v>
      </c>
      <c r="K277" s="13"/>
      <c r="L277" s="13"/>
      <c r="M277" s="12"/>
      <c r="N277" s="12"/>
      <c r="O277" s="12"/>
    </row>
    <row r="278" spans="1:15" s="10" customFormat="1" ht="13.2" x14ac:dyDescent="0.25">
      <c r="A278" s="14">
        <v>10</v>
      </c>
      <c r="B278" s="11" t="s">
        <v>22</v>
      </c>
      <c r="C278" s="7">
        <f>SUM(D278:K278)+N278+O278</f>
        <v>600</v>
      </c>
      <c r="D278" s="13"/>
      <c r="E278" s="12"/>
      <c r="F278" s="13"/>
      <c r="G278" s="13"/>
      <c r="H278" s="13"/>
      <c r="I278" s="13"/>
      <c r="J278" s="11">
        <v>600</v>
      </c>
      <c r="K278" s="13"/>
      <c r="L278" s="13"/>
      <c r="M278" s="12"/>
      <c r="N278" s="12"/>
      <c r="O278" s="12"/>
    </row>
    <row r="279" spans="1:15" s="10" customFormat="1" ht="13.2" x14ac:dyDescent="0.25">
      <c r="A279" s="14">
        <v>11</v>
      </c>
      <c r="B279" s="11" t="s">
        <v>21</v>
      </c>
      <c r="C279" s="7">
        <f>SUM(D279:K279)+N279+O279</f>
        <v>1000</v>
      </c>
      <c r="D279" s="13"/>
      <c r="E279" s="12"/>
      <c r="F279" s="13"/>
      <c r="G279" s="13"/>
      <c r="H279" s="13"/>
      <c r="I279" s="13"/>
      <c r="J279" s="11">
        <v>1000</v>
      </c>
      <c r="K279" s="13"/>
      <c r="L279" s="13"/>
      <c r="M279" s="12"/>
      <c r="N279" s="12"/>
      <c r="O279" s="12"/>
    </row>
    <row r="280" spans="1:15" s="10" customFormat="1" ht="26.4" x14ac:dyDescent="0.25">
      <c r="A280" s="14">
        <v>12</v>
      </c>
      <c r="B280" s="11" t="s">
        <v>20</v>
      </c>
      <c r="C280" s="7">
        <f>SUM(D280:K280)+N280+O280</f>
        <v>2000</v>
      </c>
      <c r="D280" s="13"/>
      <c r="E280" s="12"/>
      <c r="F280" s="13"/>
      <c r="G280" s="13"/>
      <c r="H280" s="13"/>
      <c r="I280" s="13"/>
      <c r="J280" s="11">
        <v>2000</v>
      </c>
      <c r="K280" s="13"/>
      <c r="L280" s="13"/>
      <c r="M280" s="12"/>
      <c r="N280" s="12"/>
      <c r="O280" s="12"/>
    </row>
    <row r="281" spans="1:15" s="10" customFormat="1" ht="26.4" x14ac:dyDescent="0.25">
      <c r="A281" s="14">
        <v>13</v>
      </c>
      <c r="B281" s="11" t="s">
        <v>19</v>
      </c>
      <c r="C281" s="7">
        <f>SUM(D281:K281)+N281+O281</f>
        <v>18800</v>
      </c>
      <c r="D281" s="13"/>
      <c r="E281" s="12"/>
      <c r="F281" s="13"/>
      <c r="G281" s="13"/>
      <c r="H281" s="13"/>
      <c r="I281" s="13"/>
      <c r="J281" s="11">
        <v>18800</v>
      </c>
      <c r="K281" s="13"/>
      <c r="L281" s="13"/>
      <c r="M281" s="12"/>
      <c r="N281" s="12"/>
      <c r="O281" s="12"/>
    </row>
    <row r="282" spans="1:15" s="10" customFormat="1" ht="13.2" x14ac:dyDescent="0.25">
      <c r="A282" s="14">
        <v>14</v>
      </c>
      <c r="B282" s="11" t="s">
        <v>18</v>
      </c>
      <c r="C282" s="7">
        <f>SUM(D282:K282)+N282+O282</f>
        <v>18291</v>
      </c>
      <c r="D282" s="13"/>
      <c r="E282" s="12"/>
      <c r="F282" s="13"/>
      <c r="G282" s="13"/>
      <c r="H282" s="13"/>
      <c r="I282" s="13"/>
      <c r="J282" s="11">
        <v>18291</v>
      </c>
      <c r="K282" s="13"/>
      <c r="L282" s="13"/>
      <c r="M282" s="12"/>
      <c r="N282" s="12"/>
      <c r="O282" s="12"/>
    </row>
    <row r="283" spans="1:15" s="10" customFormat="1" ht="13.2" x14ac:dyDescent="0.25">
      <c r="A283" s="20" t="s">
        <v>17</v>
      </c>
      <c r="B283" s="19" t="s">
        <v>16</v>
      </c>
      <c r="C283" s="7">
        <f>SUM(D283:K283)+N283+O283</f>
        <v>161806.72687623999</v>
      </c>
      <c r="D283" s="13"/>
      <c r="E283" s="12"/>
      <c r="F283" s="13"/>
      <c r="G283" s="13"/>
      <c r="H283" s="13"/>
      <c r="I283" s="13"/>
      <c r="J283" s="13"/>
      <c r="K283" s="13"/>
      <c r="L283" s="13"/>
      <c r="M283" s="12"/>
      <c r="N283" s="12"/>
      <c r="O283" s="18">
        <v>161806.72687623999</v>
      </c>
    </row>
    <row r="284" spans="1:15" s="10" customFormat="1" ht="26.4" x14ac:dyDescent="0.25">
      <c r="A284" s="14">
        <v>1</v>
      </c>
      <c r="B284" s="11" t="s">
        <v>15</v>
      </c>
      <c r="C284" s="7">
        <f>SUM(D284:K284)+N284+O284</f>
        <v>9223.0131139999994</v>
      </c>
      <c r="D284" s="13"/>
      <c r="E284" s="12"/>
      <c r="F284" s="13"/>
      <c r="G284" s="13"/>
      <c r="H284" s="13"/>
      <c r="I284" s="13"/>
      <c r="J284" s="13"/>
      <c r="K284" s="13"/>
      <c r="L284" s="13"/>
      <c r="M284" s="12"/>
      <c r="N284" s="12"/>
      <c r="O284" s="11">
        <v>9223.0131139999994</v>
      </c>
    </row>
    <row r="285" spans="1:15" s="10" customFormat="1" ht="26.4" x14ac:dyDescent="0.25">
      <c r="A285" s="14">
        <v>2</v>
      </c>
      <c r="B285" s="11" t="s">
        <v>14</v>
      </c>
      <c r="C285" s="7">
        <f>SUM(D285:K285)+N285+O285</f>
        <v>4772.4483562400001</v>
      </c>
      <c r="D285" s="13"/>
      <c r="E285" s="12"/>
      <c r="F285" s="13"/>
      <c r="G285" s="13"/>
      <c r="H285" s="13"/>
      <c r="I285" s="13"/>
      <c r="J285" s="13"/>
      <c r="K285" s="13"/>
      <c r="L285" s="13"/>
      <c r="M285" s="12"/>
      <c r="N285" s="12"/>
      <c r="O285" s="11">
        <v>4772.4483562400001</v>
      </c>
    </row>
    <row r="286" spans="1:15" s="10" customFormat="1" ht="26.4" x14ac:dyDescent="0.25">
      <c r="A286" s="14">
        <v>3</v>
      </c>
      <c r="B286" s="11" t="s">
        <v>13</v>
      </c>
      <c r="C286" s="7">
        <f>SUM(D286:K286)+N286+O286</f>
        <v>17067.235698</v>
      </c>
      <c r="D286" s="13"/>
      <c r="E286" s="12"/>
      <c r="F286" s="13"/>
      <c r="G286" s="13"/>
      <c r="H286" s="13"/>
      <c r="I286" s="13"/>
      <c r="J286" s="13"/>
      <c r="K286" s="13"/>
      <c r="L286" s="13"/>
      <c r="M286" s="12"/>
      <c r="N286" s="12"/>
      <c r="O286" s="11">
        <v>17067.235698</v>
      </c>
    </row>
    <row r="287" spans="1:15" s="10" customFormat="1" ht="13.2" x14ac:dyDescent="0.25">
      <c r="A287" s="14">
        <v>4</v>
      </c>
      <c r="B287" s="11" t="s">
        <v>12</v>
      </c>
      <c r="C287" s="7">
        <f>SUM(D287:K287)+N287+O287</f>
        <v>9979.0297079999982</v>
      </c>
      <c r="D287" s="13"/>
      <c r="E287" s="12"/>
      <c r="F287" s="13"/>
      <c r="G287" s="13"/>
      <c r="H287" s="13"/>
      <c r="I287" s="13"/>
      <c r="J287" s="13"/>
      <c r="K287" s="13"/>
      <c r="L287" s="13"/>
      <c r="M287" s="12"/>
      <c r="N287" s="12"/>
      <c r="O287" s="11">
        <v>9979.0297079999982</v>
      </c>
    </row>
    <row r="288" spans="1:15" s="10" customFormat="1" ht="13.2" x14ac:dyDescent="0.25">
      <c r="A288" s="14">
        <v>5</v>
      </c>
      <c r="B288" s="11" t="s">
        <v>11</v>
      </c>
      <c r="C288" s="7">
        <f>SUM(D288:K288)+N288+O288</f>
        <v>2900</v>
      </c>
      <c r="D288" s="13"/>
      <c r="E288" s="12"/>
      <c r="F288" s="13"/>
      <c r="G288" s="13"/>
      <c r="H288" s="13"/>
      <c r="I288" s="13"/>
      <c r="J288" s="13"/>
      <c r="K288" s="13"/>
      <c r="L288" s="13"/>
      <c r="M288" s="12"/>
      <c r="N288" s="12"/>
      <c r="O288" s="11">
        <v>2900</v>
      </c>
    </row>
    <row r="289" spans="1:15" s="10" customFormat="1" ht="13.2" x14ac:dyDescent="0.25">
      <c r="A289" s="14">
        <v>6</v>
      </c>
      <c r="B289" s="11" t="s">
        <v>10</v>
      </c>
      <c r="C289" s="7">
        <f>SUM(D289:K289)+N289+O289</f>
        <v>300</v>
      </c>
      <c r="D289" s="13"/>
      <c r="E289" s="12"/>
      <c r="F289" s="13"/>
      <c r="G289" s="13"/>
      <c r="H289" s="13"/>
      <c r="I289" s="13"/>
      <c r="J289" s="13"/>
      <c r="K289" s="13"/>
      <c r="L289" s="13"/>
      <c r="M289" s="12"/>
      <c r="N289" s="12"/>
      <c r="O289" s="11">
        <v>300</v>
      </c>
    </row>
    <row r="290" spans="1:15" s="10" customFormat="1" ht="13.2" x14ac:dyDescent="0.25">
      <c r="A290" s="14">
        <v>7</v>
      </c>
      <c r="B290" s="11" t="s">
        <v>9</v>
      </c>
      <c r="C290" s="7">
        <f>SUM(D290:K290)+N290+O290</f>
        <v>500</v>
      </c>
      <c r="D290" s="13"/>
      <c r="E290" s="12"/>
      <c r="F290" s="13"/>
      <c r="G290" s="13"/>
      <c r="H290" s="13"/>
      <c r="I290" s="13"/>
      <c r="J290" s="13"/>
      <c r="K290" s="13"/>
      <c r="L290" s="13"/>
      <c r="M290" s="12"/>
      <c r="N290" s="12"/>
      <c r="O290" s="11">
        <v>500</v>
      </c>
    </row>
    <row r="291" spans="1:15" s="10" customFormat="1" ht="26.4" x14ac:dyDescent="0.25">
      <c r="A291" s="14">
        <v>8</v>
      </c>
      <c r="B291" s="11" t="s">
        <v>8</v>
      </c>
      <c r="C291" s="7">
        <f>SUM(D291:K291)+N291+O291</f>
        <v>2700</v>
      </c>
      <c r="D291" s="13"/>
      <c r="E291" s="12"/>
      <c r="F291" s="13"/>
      <c r="G291" s="13"/>
      <c r="H291" s="13"/>
      <c r="I291" s="13"/>
      <c r="J291" s="13"/>
      <c r="K291" s="13"/>
      <c r="L291" s="13"/>
      <c r="M291" s="12"/>
      <c r="N291" s="12"/>
      <c r="O291" s="11">
        <v>2700</v>
      </c>
    </row>
    <row r="292" spans="1:15" s="10" customFormat="1" ht="26.4" x14ac:dyDescent="0.25">
      <c r="A292" s="14">
        <v>9</v>
      </c>
      <c r="B292" s="11" t="s">
        <v>7</v>
      </c>
      <c r="C292" s="7">
        <f>SUM(D292:K292)+N292+O292</f>
        <v>2000</v>
      </c>
      <c r="D292" s="13"/>
      <c r="E292" s="12"/>
      <c r="F292" s="13"/>
      <c r="G292" s="13"/>
      <c r="H292" s="13"/>
      <c r="I292" s="13"/>
      <c r="J292" s="13"/>
      <c r="K292" s="13"/>
      <c r="L292" s="13"/>
      <c r="M292" s="12"/>
      <c r="N292" s="12"/>
      <c r="O292" s="11">
        <v>2000</v>
      </c>
    </row>
    <row r="293" spans="1:15" s="10" customFormat="1" ht="13.2" x14ac:dyDescent="0.25">
      <c r="A293" s="14">
        <v>10</v>
      </c>
      <c r="B293" s="17" t="s">
        <v>6</v>
      </c>
      <c r="C293" s="7">
        <f>SUM(D293:K293)+N293+O293</f>
        <v>85510</v>
      </c>
      <c r="D293" s="13"/>
      <c r="E293" s="12"/>
      <c r="F293" s="13"/>
      <c r="G293" s="13"/>
      <c r="H293" s="13"/>
      <c r="I293" s="13"/>
      <c r="J293" s="13"/>
      <c r="K293" s="13"/>
      <c r="L293" s="13"/>
      <c r="M293" s="12"/>
      <c r="N293" s="12"/>
      <c r="O293" s="11">
        <v>85510</v>
      </c>
    </row>
    <row r="294" spans="1:15" s="10" customFormat="1" ht="13.2" x14ac:dyDescent="0.25">
      <c r="A294" s="14">
        <v>11</v>
      </c>
      <c r="B294" s="11" t="s">
        <v>5</v>
      </c>
      <c r="C294" s="7">
        <f>SUM(D294:K294)+N294+O294</f>
        <v>15000</v>
      </c>
      <c r="D294" s="13"/>
      <c r="E294" s="12"/>
      <c r="F294" s="13"/>
      <c r="G294" s="13"/>
      <c r="H294" s="13"/>
      <c r="I294" s="13"/>
      <c r="J294" s="13"/>
      <c r="K294" s="13"/>
      <c r="L294" s="13"/>
      <c r="M294" s="12"/>
      <c r="N294" s="12"/>
      <c r="O294" s="11">
        <v>15000</v>
      </c>
    </row>
    <row r="295" spans="1:15" s="10" customFormat="1" ht="13.2" x14ac:dyDescent="0.25">
      <c r="A295" s="14">
        <v>12</v>
      </c>
      <c r="B295" s="11" t="s">
        <v>4</v>
      </c>
      <c r="C295" s="7">
        <f>SUM(D295:K295)+N295+O295</f>
        <v>3572</v>
      </c>
      <c r="D295" s="16"/>
      <c r="E295" s="12"/>
      <c r="F295" s="13"/>
      <c r="G295" s="13"/>
      <c r="H295" s="13"/>
      <c r="I295" s="13"/>
      <c r="J295" s="13"/>
      <c r="K295" s="13"/>
      <c r="L295" s="13"/>
      <c r="M295" s="12"/>
      <c r="N295" s="12"/>
      <c r="O295" s="11">
        <v>3572</v>
      </c>
    </row>
    <row r="296" spans="1:15" s="10" customFormat="1" ht="79.2" x14ac:dyDescent="0.25">
      <c r="A296" s="14">
        <v>13</v>
      </c>
      <c r="B296" s="15" t="s">
        <v>3</v>
      </c>
      <c r="C296" s="7">
        <f>SUM(D296:K296)+N296+O296</f>
        <v>5000</v>
      </c>
      <c r="D296" s="13"/>
      <c r="E296" s="12"/>
      <c r="F296" s="13"/>
      <c r="G296" s="13"/>
      <c r="H296" s="13"/>
      <c r="I296" s="13"/>
      <c r="J296" s="13"/>
      <c r="K296" s="13"/>
      <c r="L296" s="13"/>
      <c r="M296" s="12"/>
      <c r="N296" s="12"/>
      <c r="O296" s="11">
        <v>5000</v>
      </c>
    </row>
    <row r="297" spans="1:15" s="10" customFormat="1" ht="13.2" x14ac:dyDescent="0.25">
      <c r="A297" s="14">
        <v>14</v>
      </c>
      <c r="B297" s="15" t="s">
        <v>2</v>
      </c>
      <c r="C297" s="7">
        <f>SUM(D297:K297)+N297+O297</f>
        <v>3283</v>
      </c>
      <c r="D297" s="13"/>
      <c r="E297" s="12"/>
      <c r="F297" s="13"/>
      <c r="G297" s="13"/>
      <c r="H297" s="13"/>
      <c r="I297" s="13"/>
      <c r="J297" s="13"/>
      <c r="K297" s="13"/>
      <c r="L297" s="13"/>
      <c r="M297" s="12"/>
      <c r="N297" s="12"/>
      <c r="O297" s="11">
        <v>3283</v>
      </c>
    </row>
    <row r="298" spans="1:15" s="10" customFormat="1" ht="13.2" x14ac:dyDescent="0.25">
      <c r="A298" s="14">
        <v>15</v>
      </c>
      <c r="B298" s="11" t="s">
        <v>1</v>
      </c>
      <c r="C298" s="7">
        <f>SUM(D298:K298)+N298+O298</f>
        <v>0</v>
      </c>
      <c r="D298" s="13"/>
      <c r="E298" s="12"/>
      <c r="F298" s="13"/>
      <c r="G298" s="13"/>
      <c r="H298" s="13"/>
      <c r="I298" s="13"/>
      <c r="J298" s="13"/>
      <c r="K298" s="13"/>
      <c r="L298" s="13"/>
      <c r="M298" s="12"/>
      <c r="N298" s="12"/>
      <c r="O298" s="11">
        <v>0</v>
      </c>
    </row>
    <row r="299" spans="1:15" s="4" customFormat="1" ht="28.95" customHeight="1" x14ac:dyDescent="0.25">
      <c r="A299" s="9" t="s">
        <v>0</v>
      </c>
      <c r="B299" s="8" t="s">
        <v>0</v>
      </c>
      <c r="C299" s="7">
        <f>SUM(D299:K299)+N299+O299</f>
        <v>0</v>
      </c>
      <c r="D299" s="5"/>
      <c r="E299" s="5"/>
      <c r="F299" s="6"/>
      <c r="G299" s="5"/>
      <c r="H299" s="5"/>
      <c r="I299" s="5"/>
      <c r="J299" s="5"/>
      <c r="K299" s="5"/>
      <c r="L299" s="5"/>
      <c r="M299" s="5"/>
      <c r="N299" s="5"/>
      <c r="O299" s="5"/>
    </row>
  </sheetData>
  <mergeCells count="19">
    <mergeCell ref="B4:O4"/>
    <mergeCell ref="H7:H8"/>
    <mergeCell ref="I7:I8"/>
    <mergeCell ref="D6:O6"/>
    <mergeCell ref="D7:D8"/>
    <mergeCell ref="E7:E8"/>
    <mergeCell ref="F7:F8"/>
    <mergeCell ref="G7:G8"/>
    <mergeCell ref="O7:O8"/>
    <mergeCell ref="J7:J8"/>
    <mergeCell ref="K7:K8"/>
    <mergeCell ref="L7:M7"/>
    <mergeCell ref="L1:O1"/>
    <mergeCell ref="N7:N8"/>
    <mergeCell ref="A2:O2"/>
    <mergeCell ref="A3:O3"/>
    <mergeCell ref="A6:A8"/>
    <mergeCell ref="B6:B8"/>
    <mergeCell ref="C6:C8"/>
  </mergeCells>
  <printOptions horizontalCentered="1"/>
  <pageMargins left="0.31496062992125984" right="0.19685039370078741" top="0.23622047244094491" bottom="0.39370078740157483" header="0.19685039370078741" footer="0.19685039370078741"/>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53-CKNS</vt:lpstr>
      <vt:lpstr>'53-CKNS'!Print_Area</vt:lpstr>
      <vt:lpstr>'53-CKNS'!Print_Titles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2025-01-14T07:23:36Z</dcterms:created>
  <dcterms:modified xsi:type="dcterms:W3CDTF">2025-01-14T07:23:42Z</dcterms:modified>
</cp:coreProperties>
</file>